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eruiz\Desktop\VERIF CARTERA H SOATA NIT 800 16062020\"/>
    </mc:Choice>
  </mc:AlternateContent>
  <xr:revisionPtr revIDLastSave="0" documentId="13_ncr:1_{1293267E-5B3C-4C42-B1CA-A6D1ACAEC92A}" xr6:coauthVersionLast="44" xr6:coauthVersionMax="44" xr10:uidLastSave="{00000000-0000-0000-0000-000000000000}"/>
  <bookViews>
    <workbookView xWindow="-120" yWindow="-120" windowWidth="24240" windowHeight="13140" firstSheet="1" activeTab="2" xr2:uid="{3C465B4B-6820-4609-AD81-65A4D98FF1D9}"/>
  </bookViews>
  <sheets>
    <sheet name="CARTERA H SOATA" sheetId="1" r:id="rId1"/>
    <sheet name="CRUCE" sheetId="2" r:id="rId2"/>
    <sheet name="RESUMEN" sheetId="7" r:id="rId3"/>
    <sheet name="DEVOLUCIONES" sheetId="6" r:id="rId4"/>
    <sheet name="PAGOS" sheetId="3" r:id="rId5"/>
    <sheet name="GLOSAS X CONCILIAR" sheetId="4" r:id="rId6"/>
    <sheet name="CARTERA COOSALUD" sheetId="5" r:id="rId7"/>
  </sheets>
  <definedNames>
    <definedName name="_xlnm._FilterDatabase" localSheetId="6" hidden="1">'CARTERA COOSALUD'!$A$1:$M$371</definedName>
    <definedName name="_xlnm._FilterDatabase" localSheetId="1" hidden="1">CRUCE!$A$1:$R$1313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313" i="2" l="1"/>
  <c r="L1313" i="2"/>
  <c r="E11" i="7" s="1"/>
  <c r="J1313" i="2"/>
  <c r="E9" i="7" s="1"/>
  <c r="I1313" i="2"/>
  <c r="C1313" i="2"/>
  <c r="E6" i="7" s="1"/>
  <c r="N934" i="2"/>
  <c r="N776" i="2"/>
  <c r="G734" i="2"/>
  <c r="G652" i="2"/>
  <c r="N513" i="2"/>
  <c r="N360" i="2"/>
  <c r="O360" i="2"/>
  <c r="P360" i="2"/>
  <c r="N312" i="2"/>
  <c r="N279" i="2"/>
  <c r="N36" i="2"/>
  <c r="N35" i="2"/>
  <c r="Q1309" i="2"/>
  <c r="Q1305" i="2"/>
  <c r="Q1301" i="2"/>
  <c r="Q1297" i="2"/>
  <c r="Q1293" i="2"/>
  <c r="Q1289" i="2"/>
  <c r="Q1285" i="2"/>
  <c r="Q1281" i="2"/>
  <c r="Q1277" i="2"/>
  <c r="Q1273" i="2"/>
  <c r="Q1265" i="2"/>
  <c r="Q1261" i="2"/>
  <c r="Q1257" i="2"/>
  <c r="Q1253" i="2"/>
  <c r="Q1249" i="2"/>
  <c r="Q1245" i="2"/>
  <c r="Q1241" i="2"/>
  <c r="Q1237" i="2"/>
  <c r="Q1233" i="2"/>
  <c r="Q1229" i="2"/>
  <c r="Q1225" i="2"/>
  <c r="Q1221" i="2"/>
  <c r="Q1217" i="2"/>
  <c r="Q1213" i="2"/>
  <c r="Q1209" i="2"/>
  <c r="K1202" i="2"/>
  <c r="K1187" i="2"/>
  <c r="Q1187" i="2" s="1"/>
  <c r="K1178" i="2"/>
  <c r="Q1178" i="2" s="1"/>
  <c r="K1172" i="2"/>
  <c r="K1170" i="2"/>
  <c r="Q1170" i="2" s="1"/>
  <c r="K1169" i="2"/>
  <c r="Q1169" i="2" s="1"/>
  <c r="K1157" i="2"/>
  <c r="Q1157" i="2" s="1"/>
  <c r="K1118" i="2"/>
  <c r="K1106" i="2"/>
  <c r="Q1106" i="2" s="1"/>
  <c r="K1105" i="2"/>
  <c r="Q1105" i="2" s="1"/>
  <c r="K1104" i="2"/>
  <c r="Q1104" i="2" s="1"/>
  <c r="K1097" i="2"/>
  <c r="Q1097" i="2" s="1"/>
  <c r="K1068" i="2"/>
  <c r="K1064" i="2"/>
  <c r="K1063" i="2"/>
  <c r="K1062" i="2"/>
  <c r="K1061" i="2"/>
  <c r="Q1061" i="2" s="1"/>
  <c r="K1059" i="2"/>
  <c r="K1057" i="2"/>
  <c r="K1043" i="2"/>
  <c r="K1041" i="2"/>
  <c r="Q1041" i="2" s="1"/>
  <c r="K1015" i="2"/>
  <c r="Q1015" i="2" s="1"/>
  <c r="K1014" i="2"/>
  <c r="K938" i="2"/>
  <c r="K933" i="2"/>
  <c r="Q933" i="2" s="1"/>
  <c r="K928" i="2"/>
  <c r="Q928" i="2" s="1"/>
  <c r="K927" i="2"/>
  <c r="Q927" i="2" s="1"/>
  <c r="K916" i="2"/>
  <c r="K893" i="2"/>
  <c r="Q893" i="2" s="1"/>
  <c r="K882" i="2"/>
  <c r="Q882" i="2" s="1"/>
  <c r="K871" i="2"/>
  <c r="Q831" i="2"/>
  <c r="Q684" i="2"/>
  <c r="Q652" i="2"/>
  <c r="Q354" i="2"/>
  <c r="Q19" i="2"/>
  <c r="Q8" i="2"/>
  <c r="H1164" i="2"/>
  <c r="H1161" i="2"/>
  <c r="Q1161" i="2" s="1"/>
  <c r="H1156" i="2"/>
  <c r="Q1156" i="2" s="1"/>
  <c r="H1155" i="2"/>
  <c r="Q1155" i="2" s="1"/>
  <c r="H1130" i="2"/>
  <c r="Q1130" i="2" s="1"/>
  <c r="H1123" i="2"/>
  <c r="Q1123" i="2" s="1"/>
  <c r="H1103" i="2"/>
  <c r="Q1103" i="2" s="1"/>
  <c r="H1102" i="2"/>
  <c r="Q1102" i="2" s="1"/>
  <c r="H1100" i="2"/>
  <c r="Q1100" i="2" s="1"/>
  <c r="H1096" i="2"/>
  <c r="Q1096" i="2" s="1"/>
  <c r="H1081" i="2"/>
  <c r="Q1081" i="2" s="1"/>
  <c r="H1079" i="2"/>
  <c r="Q1079" i="2" s="1"/>
  <c r="H1078" i="2"/>
  <c r="Q1078" i="2" s="1"/>
  <c r="H1077" i="2"/>
  <c r="Q1077" i="2" s="1"/>
  <c r="H1076" i="2"/>
  <c r="Q1076" i="2" s="1"/>
  <c r="H1075" i="2"/>
  <c r="Q1075" i="2" s="1"/>
  <c r="H1074" i="2"/>
  <c r="Q1074" i="2" s="1"/>
  <c r="H1073" i="2"/>
  <c r="Q1073" i="2" s="1"/>
  <c r="H1072" i="2"/>
  <c r="Q1072" i="2" s="1"/>
  <c r="H1071" i="2"/>
  <c r="Q1071" i="2" s="1"/>
  <c r="H1070" i="2"/>
  <c r="Q1070" i="2" s="1"/>
  <c r="H1069" i="2"/>
  <c r="Q1069" i="2" s="1"/>
  <c r="H1067" i="2"/>
  <c r="Q1067" i="2" s="1"/>
  <c r="H1066" i="2"/>
  <c r="Q1066" i="2" s="1"/>
  <c r="H1065" i="2"/>
  <c r="Q1065" i="2" s="1"/>
  <c r="H1060" i="2"/>
  <c r="Q1060" i="2" s="1"/>
  <c r="H1056" i="2"/>
  <c r="Q1056" i="2" s="1"/>
  <c r="H1054" i="2"/>
  <c r="Q1054" i="2" s="1"/>
  <c r="H1052" i="2"/>
  <c r="Q1052" i="2" s="1"/>
  <c r="H1051" i="2"/>
  <c r="Q1051" i="2" s="1"/>
  <c r="H1050" i="2"/>
  <c r="Q1050" i="2" s="1"/>
  <c r="H1049" i="2"/>
  <c r="Q1049" i="2" s="1"/>
  <c r="H1048" i="2"/>
  <c r="Q1048" i="2" s="1"/>
  <c r="H1047" i="2"/>
  <c r="Q1047" i="2" s="1"/>
  <c r="H1046" i="2"/>
  <c r="Q1046" i="2" s="1"/>
  <c r="H1045" i="2"/>
  <c r="Q1045" i="2" s="1"/>
  <c r="H1018" i="2"/>
  <c r="Q1018" i="2" s="1"/>
  <c r="H1016" i="2"/>
  <c r="Q1016" i="2" s="1"/>
  <c r="H997" i="2"/>
  <c r="Q997" i="2" s="1"/>
  <c r="H985" i="2"/>
  <c r="Q985" i="2" s="1"/>
  <c r="H970" i="2"/>
  <c r="Q970" i="2" s="1"/>
  <c r="H940" i="2"/>
  <c r="Q940" i="2" s="1"/>
  <c r="H936" i="2"/>
  <c r="Q936" i="2" s="1"/>
  <c r="H935" i="2"/>
  <c r="Q935" i="2" s="1"/>
  <c r="H866" i="2"/>
  <c r="Q866" i="2" s="1"/>
  <c r="H865" i="2"/>
  <c r="Q865" i="2" s="1"/>
  <c r="H864" i="2"/>
  <c r="Q864" i="2" s="1"/>
  <c r="H863" i="2"/>
  <c r="Q863" i="2" s="1"/>
  <c r="H862" i="2"/>
  <c r="Q862" i="2" s="1"/>
  <c r="H861" i="2"/>
  <c r="Q861" i="2" s="1"/>
  <c r="H860" i="2"/>
  <c r="Q860" i="2" s="1"/>
  <c r="H859" i="2"/>
  <c r="Q859" i="2" s="1"/>
  <c r="H858" i="2"/>
  <c r="Q858" i="2" s="1"/>
  <c r="H855" i="2"/>
  <c r="Q855" i="2" s="1"/>
  <c r="H854" i="2"/>
  <c r="Q854" i="2" s="1"/>
  <c r="H843" i="2"/>
  <c r="Q843" i="2" s="1"/>
  <c r="H842" i="2"/>
  <c r="Q842" i="2" s="1"/>
  <c r="H841" i="2"/>
  <c r="Q841" i="2" s="1"/>
  <c r="H840" i="2"/>
  <c r="H839" i="2"/>
  <c r="Q839" i="2" s="1"/>
  <c r="H838" i="2"/>
  <c r="Q838" i="2" s="1"/>
  <c r="H834" i="2"/>
  <c r="Q834" i="2" s="1"/>
  <c r="H833" i="2"/>
  <c r="Q833" i="2" s="1"/>
  <c r="H830" i="2"/>
  <c r="Q830" i="2" s="1"/>
  <c r="H828" i="2"/>
  <c r="Q828" i="2" s="1"/>
  <c r="H827" i="2"/>
  <c r="Q827" i="2" s="1"/>
  <c r="H826" i="2"/>
  <c r="Q826" i="2" s="1"/>
  <c r="H824" i="2"/>
  <c r="Q824" i="2" s="1"/>
  <c r="H823" i="2"/>
  <c r="Q823" i="2" s="1"/>
  <c r="H798" i="2"/>
  <c r="Q798" i="2" s="1"/>
  <c r="H795" i="2"/>
  <c r="Q795" i="2" s="1"/>
  <c r="H792" i="2"/>
  <c r="Q792" i="2" s="1"/>
  <c r="H789" i="2"/>
  <c r="Q789" i="2" s="1"/>
  <c r="H788" i="2"/>
  <c r="Q788" i="2" s="1"/>
  <c r="H786" i="2"/>
  <c r="Q786" i="2" s="1"/>
  <c r="H720" i="2"/>
  <c r="Q720" i="2" s="1"/>
  <c r="H718" i="2"/>
  <c r="Q718" i="2" s="1"/>
  <c r="H717" i="2"/>
  <c r="Q717" i="2" s="1"/>
  <c r="H716" i="2"/>
  <c r="Q716" i="2" s="1"/>
  <c r="H715" i="2"/>
  <c r="Q715" i="2" s="1"/>
  <c r="H714" i="2"/>
  <c r="Q714" i="2" s="1"/>
  <c r="H713" i="2"/>
  <c r="Q713" i="2" s="1"/>
  <c r="H712" i="2"/>
  <c r="Q712" i="2" s="1"/>
  <c r="H711" i="2"/>
  <c r="Q711" i="2" s="1"/>
  <c r="H710" i="2"/>
  <c r="Q710" i="2" s="1"/>
  <c r="H709" i="2"/>
  <c r="Q709" i="2" s="1"/>
  <c r="H708" i="2"/>
  <c r="Q708" i="2" s="1"/>
  <c r="H707" i="2"/>
  <c r="Q707" i="2" s="1"/>
  <c r="H691" i="2"/>
  <c r="Q691" i="2" s="1"/>
  <c r="H685" i="2"/>
  <c r="Q685" i="2" s="1"/>
  <c r="H678" i="2"/>
  <c r="Q678" i="2" s="1"/>
  <c r="H674" i="2"/>
  <c r="Q674" i="2" s="1"/>
  <c r="H671" i="2"/>
  <c r="Q671" i="2" s="1"/>
  <c r="H665" i="2"/>
  <c r="Q665" i="2" s="1"/>
  <c r="H588" i="2"/>
  <c r="Q588" i="2" s="1"/>
  <c r="H571" i="2"/>
  <c r="Q571" i="2" s="1"/>
  <c r="H559" i="2"/>
  <c r="Q559" i="2" s="1"/>
  <c r="H558" i="2"/>
  <c r="Q558" i="2" s="1"/>
  <c r="H557" i="2"/>
  <c r="Q557" i="2" s="1"/>
  <c r="H556" i="2"/>
  <c r="Q556" i="2" s="1"/>
  <c r="H555" i="2"/>
  <c r="Q555" i="2" s="1"/>
  <c r="H554" i="2"/>
  <c r="Q554" i="2" s="1"/>
  <c r="H543" i="2"/>
  <c r="Q543" i="2" s="1"/>
  <c r="H542" i="2"/>
  <c r="Q542" i="2" s="1"/>
  <c r="H521" i="2"/>
  <c r="Q521" i="2" s="1"/>
  <c r="H515" i="2"/>
  <c r="Q515" i="2" s="1"/>
  <c r="H510" i="2"/>
  <c r="Q510" i="2" s="1"/>
  <c r="H509" i="2"/>
  <c r="Q509" i="2" s="1"/>
  <c r="H508" i="2"/>
  <c r="Q508" i="2" s="1"/>
  <c r="H507" i="2"/>
  <c r="Q507" i="2" s="1"/>
  <c r="H506" i="2"/>
  <c r="Q506" i="2" s="1"/>
  <c r="H505" i="2"/>
  <c r="Q505" i="2" s="1"/>
  <c r="H504" i="2"/>
  <c r="Q504" i="2" s="1"/>
  <c r="H503" i="2"/>
  <c r="Q503" i="2" s="1"/>
  <c r="H501" i="2"/>
  <c r="Q501" i="2" s="1"/>
  <c r="H500" i="2"/>
  <c r="Q500" i="2" s="1"/>
  <c r="H499" i="2"/>
  <c r="Q499" i="2" s="1"/>
  <c r="H496" i="2"/>
  <c r="Q496" i="2" s="1"/>
  <c r="H495" i="2"/>
  <c r="Q495" i="2" s="1"/>
  <c r="H491" i="2"/>
  <c r="Q491" i="2" s="1"/>
  <c r="H490" i="2"/>
  <c r="Q490" i="2" s="1"/>
  <c r="H487" i="2"/>
  <c r="Q487" i="2" s="1"/>
  <c r="H486" i="2"/>
  <c r="Q486" i="2" s="1"/>
  <c r="H485" i="2"/>
  <c r="Q485" i="2" s="1"/>
  <c r="H484" i="2"/>
  <c r="Q484" i="2" s="1"/>
  <c r="H483" i="2"/>
  <c r="Q483" i="2" s="1"/>
  <c r="H482" i="2"/>
  <c r="Q482" i="2" s="1"/>
  <c r="H481" i="2"/>
  <c r="Q481" i="2" s="1"/>
  <c r="H479" i="2"/>
  <c r="Q479" i="2" s="1"/>
  <c r="H478" i="2"/>
  <c r="Q478" i="2" s="1"/>
  <c r="H476" i="2"/>
  <c r="Q476" i="2" s="1"/>
  <c r="H474" i="2"/>
  <c r="Q474" i="2" s="1"/>
  <c r="H472" i="2"/>
  <c r="Q472" i="2" s="1"/>
  <c r="H471" i="2"/>
  <c r="Q471" i="2" s="1"/>
  <c r="H470" i="2"/>
  <c r="Q470" i="2" s="1"/>
  <c r="H469" i="2"/>
  <c r="Q469" i="2" s="1"/>
  <c r="H468" i="2"/>
  <c r="Q468" i="2" s="1"/>
  <c r="H457" i="2"/>
  <c r="Q457" i="2" s="1"/>
  <c r="H424" i="2"/>
  <c r="Q424" i="2" s="1"/>
  <c r="H419" i="2"/>
  <c r="Q419" i="2" s="1"/>
  <c r="H393" i="2"/>
  <c r="Q393" i="2" s="1"/>
  <c r="H392" i="2"/>
  <c r="Q392" i="2" s="1"/>
  <c r="H386" i="2"/>
  <c r="Q386" i="2" s="1"/>
  <c r="H363" i="2"/>
  <c r="Q363" i="2" s="1"/>
  <c r="H359" i="2"/>
  <c r="Q359" i="2" s="1"/>
  <c r="H358" i="2"/>
  <c r="Q358" i="2" s="1"/>
  <c r="H353" i="2"/>
  <c r="Q353" i="2" s="1"/>
  <c r="H348" i="2"/>
  <c r="Q348" i="2" s="1"/>
  <c r="H346" i="2"/>
  <c r="Q346" i="2" s="1"/>
  <c r="H343" i="2"/>
  <c r="Q343" i="2" s="1"/>
  <c r="H342" i="2"/>
  <c r="Q342" i="2" s="1"/>
  <c r="H338" i="2"/>
  <c r="Q338" i="2" s="1"/>
  <c r="H337" i="2"/>
  <c r="Q337" i="2" s="1"/>
  <c r="H335" i="2"/>
  <c r="Q335" i="2" s="1"/>
  <c r="H334" i="2"/>
  <c r="Q334" i="2" s="1"/>
  <c r="H332" i="2"/>
  <c r="Q332" i="2" s="1"/>
  <c r="H331" i="2"/>
  <c r="Q331" i="2" s="1"/>
  <c r="H329" i="2"/>
  <c r="Q329" i="2" s="1"/>
  <c r="H327" i="2"/>
  <c r="Q327" i="2" s="1"/>
  <c r="H326" i="2"/>
  <c r="Q326" i="2" s="1"/>
  <c r="H325" i="2"/>
  <c r="Q325" i="2" s="1"/>
  <c r="H324" i="2"/>
  <c r="Q324" i="2" s="1"/>
  <c r="H323" i="2"/>
  <c r="H322" i="2"/>
  <c r="Q322" i="2" s="1"/>
  <c r="H321" i="2"/>
  <c r="Q321" i="2" s="1"/>
  <c r="H320" i="2"/>
  <c r="Q320" i="2" s="1"/>
  <c r="H319" i="2"/>
  <c r="Q319" i="2" s="1"/>
  <c r="H318" i="2"/>
  <c r="Q318" i="2" s="1"/>
  <c r="H317" i="2"/>
  <c r="Q317" i="2" s="1"/>
  <c r="H314" i="2"/>
  <c r="Q314" i="2" s="1"/>
  <c r="H307" i="2"/>
  <c r="Q307" i="2" s="1"/>
  <c r="H306" i="2"/>
  <c r="Q306" i="2" s="1"/>
  <c r="H305" i="2"/>
  <c r="Q305" i="2" s="1"/>
  <c r="H304" i="2"/>
  <c r="Q304" i="2" s="1"/>
  <c r="H303" i="2"/>
  <c r="Q303" i="2" s="1"/>
  <c r="H302" i="2"/>
  <c r="Q302" i="2" s="1"/>
  <c r="H301" i="2"/>
  <c r="Q301" i="2" s="1"/>
  <c r="H300" i="2"/>
  <c r="Q300" i="2" s="1"/>
  <c r="H299" i="2"/>
  <c r="Q299" i="2" s="1"/>
  <c r="H298" i="2"/>
  <c r="Q298" i="2" s="1"/>
  <c r="H297" i="2"/>
  <c r="Q297" i="2" s="1"/>
  <c r="H296" i="2"/>
  <c r="Q296" i="2" s="1"/>
  <c r="H295" i="2"/>
  <c r="Q295" i="2" s="1"/>
  <c r="H294" i="2"/>
  <c r="Q294" i="2" s="1"/>
  <c r="H293" i="2"/>
  <c r="Q293" i="2" s="1"/>
  <c r="H292" i="2"/>
  <c r="Q292" i="2" s="1"/>
  <c r="H291" i="2"/>
  <c r="Q291" i="2" s="1"/>
  <c r="H290" i="2"/>
  <c r="Q290" i="2" s="1"/>
  <c r="H289" i="2"/>
  <c r="Q289" i="2" s="1"/>
  <c r="H277" i="2"/>
  <c r="Q277" i="2" s="1"/>
  <c r="H207" i="2"/>
  <c r="Q207" i="2" s="1"/>
  <c r="H206" i="2"/>
  <c r="Q206" i="2" s="1"/>
  <c r="H205" i="2"/>
  <c r="Q205" i="2" s="1"/>
  <c r="H203" i="2"/>
  <c r="Q203" i="2" s="1"/>
  <c r="H201" i="2"/>
  <c r="Q201" i="2" s="1"/>
  <c r="H200" i="2"/>
  <c r="Q200" i="2" s="1"/>
  <c r="H199" i="2"/>
  <c r="Q199" i="2" s="1"/>
  <c r="H198" i="2"/>
  <c r="Q198" i="2" s="1"/>
  <c r="H197" i="2"/>
  <c r="Q197" i="2" s="1"/>
  <c r="H196" i="2"/>
  <c r="Q196" i="2" s="1"/>
  <c r="H194" i="2"/>
  <c r="Q194" i="2" s="1"/>
  <c r="H192" i="2"/>
  <c r="Q192" i="2" s="1"/>
  <c r="H191" i="2"/>
  <c r="Q191" i="2" s="1"/>
  <c r="H190" i="2"/>
  <c r="Q190" i="2" s="1"/>
  <c r="H189" i="2"/>
  <c r="Q189" i="2" s="1"/>
  <c r="H188" i="2"/>
  <c r="Q188" i="2" s="1"/>
  <c r="H187" i="2"/>
  <c r="Q187" i="2" s="1"/>
  <c r="H186" i="2"/>
  <c r="Q186" i="2" s="1"/>
  <c r="H185" i="2"/>
  <c r="Q185" i="2" s="1"/>
  <c r="H184" i="2"/>
  <c r="Q184" i="2" s="1"/>
  <c r="H183" i="2"/>
  <c r="Q183" i="2" s="1"/>
  <c r="H182" i="2"/>
  <c r="Q182" i="2" s="1"/>
  <c r="H181" i="2"/>
  <c r="H124" i="2"/>
  <c r="Q124" i="2" s="1"/>
  <c r="H123" i="2"/>
  <c r="Q123" i="2" s="1"/>
  <c r="H121" i="2"/>
  <c r="Q121" i="2" s="1"/>
  <c r="H120" i="2"/>
  <c r="Q120" i="2" s="1"/>
  <c r="H119" i="2"/>
  <c r="Q119" i="2" s="1"/>
  <c r="H117" i="2"/>
  <c r="Q117" i="2" s="1"/>
  <c r="H115" i="2"/>
  <c r="Q115" i="2" s="1"/>
  <c r="H30" i="2"/>
  <c r="Q30" i="2" s="1"/>
  <c r="H29" i="2"/>
  <c r="Q29" i="2" s="1"/>
  <c r="H26" i="2"/>
  <c r="Q26" i="2" s="1"/>
  <c r="H25" i="2"/>
  <c r="H21" i="2"/>
  <c r="Q21" i="2" s="1"/>
  <c r="H20" i="2"/>
  <c r="Q20" i="2" s="1"/>
  <c r="H18" i="2"/>
  <c r="Q18" i="2" s="1"/>
  <c r="H17" i="2"/>
  <c r="Q17" i="2" s="1"/>
  <c r="H16" i="2"/>
  <c r="Q16" i="2" s="1"/>
  <c r="H14" i="2"/>
  <c r="Q14" i="2" s="1"/>
  <c r="H13" i="2"/>
  <c r="Q13" i="2" s="1"/>
  <c r="H12" i="2"/>
  <c r="Q12" i="2" s="1"/>
  <c r="H4" i="2"/>
  <c r="Q4" i="2" s="1"/>
  <c r="H5" i="2"/>
  <c r="Q5" i="2" s="1"/>
  <c r="H6" i="2"/>
  <c r="Q6" i="2" s="1"/>
  <c r="H3" i="2"/>
  <c r="Q3" i="2" s="1"/>
  <c r="Q1269" i="2"/>
  <c r="Q1205" i="2"/>
  <c r="Q734" i="2"/>
  <c r="Q682" i="2"/>
  <c r="Q666" i="2"/>
  <c r="Q616" i="2"/>
  <c r="Q323" i="2"/>
  <c r="Q27" i="2"/>
  <c r="Q181" i="2"/>
  <c r="Q357" i="2"/>
  <c r="Q502" i="2"/>
  <c r="Q512" i="2"/>
  <c r="Q667" i="2"/>
  <c r="Q722" i="2"/>
  <c r="Q840" i="2"/>
  <c r="Q856" i="2"/>
  <c r="Q857" i="2"/>
  <c r="Q916" i="2"/>
  <c r="Q1043" i="2"/>
  <c r="Q1118" i="2"/>
  <c r="Q1164" i="2"/>
  <c r="Q1172" i="2"/>
  <c r="Q1202" i="2"/>
  <c r="Q1203" i="2"/>
  <c r="Q1204" i="2"/>
  <c r="Q1206" i="2"/>
  <c r="Q1207" i="2"/>
  <c r="Q1208" i="2"/>
  <c r="Q1210" i="2"/>
  <c r="Q1211" i="2"/>
  <c r="Q1212" i="2"/>
  <c r="Q1214" i="2"/>
  <c r="Q1215" i="2"/>
  <c r="Q1216" i="2"/>
  <c r="Q1218" i="2"/>
  <c r="Q1219" i="2"/>
  <c r="Q1220" i="2"/>
  <c r="Q1222" i="2"/>
  <c r="Q1223" i="2"/>
  <c r="Q1224" i="2"/>
  <c r="Q1226" i="2"/>
  <c r="Q1227" i="2"/>
  <c r="Q1228" i="2"/>
  <c r="Q1230" i="2"/>
  <c r="Q1231" i="2"/>
  <c r="Q1232" i="2"/>
  <c r="Q1234" i="2"/>
  <c r="Q1235" i="2"/>
  <c r="Q1236" i="2"/>
  <c r="Q1238" i="2"/>
  <c r="Q1239" i="2"/>
  <c r="Q1240" i="2"/>
  <c r="Q1242" i="2"/>
  <c r="Q1243" i="2"/>
  <c r="Q1244" i="2"/>
  <c r="Q1246" i="2"/>
  <c r="Q1247" i="2"/>
  <c r="Q1248" i="2"/>
  <c r="Q1250" i="2"/>
  <c r="Q1251" i="2"/>
  <c r="Q1252" i="2"/>
  <c r="Q1254" i="2"/>
  <c r="Q1255" i="2"/>
  <c r="Q1256" i="2"/>
  <c r="Q1258" i="2"/>
  <c r="Q1259" i="2"/>
  <c r="Q1260" i="2"/>
  <c r="Q1262" i="2"/>
  <c r="Q1263" i="2"/>
  <c r="Q1264" i="2"/>
  <c r="Q1266" i="2"/>
  <c r="Q1267" i="2"/>
  <c r="Q1268" i="2"/>
  <c r="Q1270" i="2"/>
  <c r="Q1271" i="2"/>
  <c r="Q1272" i="2"/>
  <c r="Q1274" i="2"/>
  <c r="Q1275" i="2"/>
  <c r="Q1276" i="2"/>
  <c r="Q1278" i="2"/>
  <c r="Q1279" i="2"/>
  <c r="Q1280" i="2"/>
  <c r="Q1282" i="2"/>
  <c r="Q1283" i="2"/>
  <c r="Q1284" i="2"/>
  <c r="Q1286" i="2"/>
  <c r="Q1287" i="2"/>
  <c r="Q1288" i="2"/>
  <c r="Q1290" i="2"/>
  <c r="Q1291" i="2"/>
  <c r="Q1292" i="2"/>
  <c r="Q1294" i="2"/>
  <c r="Q1295" i="2"/>
  <c r="Q1296" i="2"/>
  <c r="Q1298" i="2"/>
  <c r="Q1299" i="2"/>
  <c r="Q1300" i="2"/>
  <c r="Q1302" i="2"/>
  <c r="Q1303" i="2"/>
  <c r="Q1304" i="2"/>
  <c r="Q1306" i="2"/>
  <c r="Q1307" i="2"/>
  <c r="Q1308" i="2"/>
  <c r="Q1310" i="2"/>
  <c r="Q1311" i="2"/>
  <c r="Q1312" i="2"/>
  <c r="P1027" i="2"/>
  <c r="P1014" i="2"/>
  <c r="P995" i="2"/>
  <c r="P994" i="2"/>
  <c r="P993" i="2"/>
  <c r="P992" i="2"/>
  <c r="P991" i="2"/>
  <c r="P990" i="2"/>
  <c r="P989" i="2"/>
  <c r="P988" i="2"/>
  <c r="P987" i="2"/>
  <c r="P986" i="2"/>
  <c r="P984" i="2"/>
  <c r="P983" i="2"/>
  <c r="P982" i="2"/>
  <c r="P981" i="2"/>
  <c r="P980" i="2"/>
  <c r="P979" i="2"/>
  <c r="P978" i="2"/>
  <c r="P977" i="2"/>
  <c r="P976" i="2"/>
  <c r="P975" i="2"/>
  <c r="P974" i="2"/>
  <c r="P972" i="2"/>
  <c r="P971" i="2"/>
  <c r="P969" i="2"/>
  <c r="P967" i="2"/>
  <c r="P966" i="2"/>
  <c r="P965" i="2"/>
  <c r="P964" i="2"/>
  <c r="P963" i="2"/>
  <c r="P962" i="2"/>
  <c r="P961" i="2"/>
  <c r="P960" i="2"/>
  <c r="P959" i="2"/>
  <c r="P958" i="2"/>
  <c r="P957" i="2"/>
  <c r="P956" i="2"/>
  <c r="P955" i="2"/>
  <c r="P954" i="2"/>
  <c r="P953" i="2"/>
  <c r="P952" i="2"/>
  <c r="P951" i="2"/>
  <c r="P950" i="2"/>
  <c r="P949" i="2"/>
  <c r="P948" i="2"/>
  <c r="P947" i="2"/>
  <c r="P946" i="2"/>
  <c r="P945" i="2"/>
  <c r="P944" i="2"/>
  <c r="P943" i="2"/>
  <c r="P941" i="2"/>
  <c r="P939" i="2"/>
  <c r="P937" i="2"/>
  <c r="P934" i="2"/>
  <c r="P853" i="2"/>
  <c r="P852" i="2"/>
  <c r="P851" i="2"/>
  <c r="P850" i="2"/>
  <c r="P849" i="2"/>
  <c r="P846" i="2"/>
  <c r="P845" i="2"/>
  <c r="P844" i="2"/>
  <c r="P837" i="2"/>
  <c r="P836" i="2"/>
  <c r="P835" i="2"/>
  <c r="P832" i="2"/>
  <c r="P829" i="2"/>
  <c r="P825" i="2"/>
  <c r="P822" i="2"/>
  <c r="P821" i="2"/>
  <c r="P820" i="2"/>
  <c r="P819" i="2"/>
  <c r="P818" i="2"/>
  <c r="P817" i="2"/>
  <c r="P816" i="2"/>
  <c r="P815" i="2"/>
  <c r="P814" i="2"/>
  <c r="P813" i="2"/>
  <c r="P811" i="2"/>
  <c r="P810" i="2"/>
  <c r="P809" i="2"/>
  <c r="P808" i="2"/>
  <c r="P807" i="2"/>
  <c r="P806" i="2"/>
  <c r="P805" i="2"/>
  <c r="P804" i="2"/>
  <c r="P803" i="2"/>
  <c r="P802" i="2"/>
  <c r="P801" i="2"/>
  <c r="P800" i="2"/>
  <c r="P799" i="2"/>
  <c r="P797" i="2"/>
  <c r="P796" i="2"/>
  <c r="P794" i="2"/>
  <c r="P793" i="2"/>
  <c r="P791" i="2"/>
  <c r="P790" i="2"/>
  <c r="P787" i="2"/>
  <c r="P782" i="2"/>
  <c r="P776" i="2"/>
  <c r="P775" i="2"/>
  <c r="P764" i="2"/>
  <c r="P749" i="2"/>
  <c r="P724" i="2"/>
  <c r="P723" i="2"/>
  <c r="P721" i="2"/>
  <c r="P706" i="2"/>
  <c r="P704" i="2"/>
  <c r="P693" i="2"/>
  <c r="P692" i="2"/>
  <c r="P690" i="2"/>
  <c r="P689" i="2"/>
  <c r="P688" i="2"/>
  <c r="P687" i="2"/>
  <c r="P686" i="2"/>
  <c r="P683" i="2"/>
  <c r="P681" i="2"/>
  <c r="P680" i="2"/>
  <c r="P679" i="2"/>
  <c r="P677" i="2"/>
  <c r="P676" i="2"/>
  <c r="P673" i="2"/>
  <c r="P672" i="2"/>
  <c r="P670" i="2"/>
  <c r="P669" i="2"/>
  <c r="P668" i="2"/>
  <c r="P664" i="2"/>
  <c r="P663" i="2"/>
  <c r="P661" i="2"/>
  <c r="P660" i="2"/>
  <c r="P659" i="2"/>
  <c r="P658" i="2"/>
  <c r="P657" i="2"/>
  <c r="P656" i="2"/>
  <c r="P655" i="2"/>
  <c r="P651" i="2"/>
  <c r="P650" i="2"/>
  <c r="P649" i="2"/>
  <c r="P648" i="2"/>
  <c r="P647" i="2"/>
  <c r="P645" i="2"/>
  <c r="P644" i="2"/>
  <c r="P643" i="2"/>
  <c r="P642" i="2"/>
  <c r="P641" i="2"/>
  <c r="P640" i="2"/>
  <c r="P639" i="2"/>
  <c r="P638" i="2"/>
  <c r="P636" i="2"/>
  <c r="P635" i="2"/>
  <c r="P634" i="2"/>
  <c r="P633" i="2"/>
  <c r="P632" i="2"/>
  <c r="P631" i="2"/>
  <c r="P629" i="2"/>
  <c r="P628" i="2"/>
  <c r="P627" i="2"/>
  <c r="P626" i="2"/>
  <c r="P625" i="2"/>
  <c r="P624" i="2"/>
  <c r="P623" i="2"/>
  <c r="P622" i="2"/>
  <c r="P621" i="2"/>
  <c r="P620" i="2"/>
  <c r="P619" i="2"/>
  <c r="P618" i="2"/>
  <c r="P617" i="2"/>
  <c r="P615" i="2"/>
  <c r="P614" i="2"/>
  <c r="P613" i="2"/>
  <c r="P612" i="2"/>
  <c r="P611" i="2"/>
  <c r="P609" i="2"/>
  <c r="P608" i="2"/>
  <c r="P607" i="2"/>
  <c r="P606" i="2"/>
  <c r="P605" i="2"/>
  <c r="P604" i="2"/>
  <c r="P603" i="2"/>
  <c r="P602" i="2"/>
  <c r="P600" i="2"/>
  <c r="P599" i="2"/>
  <c r="P598" i="2"/>
  <c r="P597" i="2"/>
  <c r="P596" i="2"/>
  <c r="P595" i="2"/>
  <c r="P594" i="2"/>
  <c r="P593" i="2"/>
  <c r="P592" i="2"/>
  <c r="P591" i="2"/>
  <c r="P590" i="2"/>
  <c r="P587" i="2"/>
  <c r="P586" i="2"/>
  <c r="P585" i="2"/>
  <c r="P584" i="2"/>
  <c r="P583" i="2"/>
  <c r="P582" i="2"/>
  <c r="P581" i="2"/>
  <c r="P580" i="2"/>
  <c r="P579" i="2"/>
  <c r="P578" i="2"/>
  <c r="P577" i="2"/>
  <c r="P576" i="2"/>
  <c r="P575" i="2"/>
  <c r="P574" i="2"/>
  <c r="P573" i="2"/>
  <c r="P572" i="2"/>
  <c r="P570" i="2"/>
  <c r="P569" i="2"/>
  <c r="P568" i="2"/>
  <c r="P567" i="2"/>
  <c r="P566" i="2"/>
  <c r="P565" i="2"/>
  <c r="P564" i="2"/>
  <c r="P563" i="2"/>
  <c r="P562" i="2"/>
  <c r="P561" i="2"/>
  <c r="P560" i="2"/>
  <c r="P553" i="2"/>
  <c r="P552" i="2"/>
  <c r="P551" i="2"/>
  <c r="P550" i="2"/>
  <c r="P549" i="2"/>
  <c r="P548" i="2"/>
  <c r="P547" i="2"/>
  <c r="P546" i="2"/>
  <c r="P545" i="2"/>
  <c r="P544" i="2"/>
  <c r="P541" i="2"/>
  <c r="P540" i="2"/>
  <c r="P539" i="2"/>
  <c r="P538" i="2"/>
  <c r="P537" i="2"/>
  <c r="P536" i="2"/>
  <c r="P535" i="2"/>
  <c r="P534" i="2"/>
  <c r="P533" i="2"/>
  <c r="P532" i="2"/>
  <c r="P531" i="2"/>
  <c r="P530" i="2"/>
  <c r="P529" i="2"/>
  <c r="P528" i="2"/>
  <c r="P527" i="2"/>
  <c r="P526" i="2"/>
  <c r="P525" i="2"/>
  <c r="P524" i="2"/>
  <c r="P523" i="2"/>
  <c r="P522" i="2"/>
  <c r="P520" i="2"/>
  <c r="P519" i="2"/>
  <c r="P518" i="2"/>
  <c r="P517" i="2"/>
  <c r="P516" i="2"/>
  <c r="P514" i="2"/>
  <c r="P513" i="2"/>
  <c r="P498" i="2"/>
  <c r="P497" i="2"/>
  <c r="P494" i="2"/>
  <c r="P493" i="2"/>
  <c r="P492" i="2"/>
  <c r="P489" i="2"/>
  <c r="P488" i="2"/>
  <c r="P480" i="2"/>
  <c r="P477" i="2"/>
  <c r="P475" i="2"/>
  <c r="P473" i="2"/>
  <c r="P467" i="2"/>
  <c r="P466" i="2"/>
  <c r="P465" i="2"/>
  <c r="P464" i="2"/>
  <c r="P463" i="2"/>
  <c r="P462" i="2"/>
  <c r="P461" i="2"/>
  <c r="P460" i="2"/>
  <c r="P459" i="2"/>
  <c r="P458" i="2"/>
  <c r="P456" i="2"/>
  <c r="P455" i="2"/>
  <c r="P454" i="2"/>
  <c r="P453" i="2"/>
  <c r="P452" i="2"/>
  <c r="P451" i="2"/>
  <c r="P450" i="2"/>
  <c r="P449" i="2"/>
  <c r="P448" i="2"/>
  <c r="P447" i="2"/>
  <c r="P446" i="2"/>
  <c r="P445" i="2"/>
  <c r="P444" i="2"/>
  <c r="P443" i="2"/>
  <c r="P442" i="2"/>
  <c r="P441" i="2"/>
  <c r="P440" i="2"/>
  <c r="P439" i="2"/>
  <c r="P438" i="2"/>
  <c r="P437" i="2"/>
  <c r="P436" i="2"/>
  <c r="P435" i="2"/>
  <c r="P434" i="2"/>
  <c r="P433" i="2"/>
  <c r="P432" i="2"/>
  <c r="P431" i="2"/>
  <c r="P430" i="2"/>
  <c r="P429" i="2"/>
  <c r="P428" i="2"/>
  <c r="P427" i="2"/>
  <c r="P426" i="2"/>
  <c r="P425" i="2"/>
  <c r="P423" i="2"/>
  <c r="P422" i="2"/>
  <c r="P421" i="2"/>
  <c r="P420" i="2"/>
  <c r="P418" i="2"/>
  <c r="P417" i="2"/>
  <c r="P416" i="2"/>
  <c r="P415" i="2"/>
  <c r="P414" i="2"/>
  <c r="P413" i="2"/>
  <c r="P412" i="2"/>
  <c r="P411" i="2"/>
  <c r="P410" i="2"/>
  <c r="P409" i="2"/>
  <c r="P408" i="2"/>
  <c r="P407" i="2"/>
  <c r="P406" i="2"/>
  <c r="P405" i="2"/>
  <c r="P404" i="2"/>
  <c r="P403" i="2"/>
  <c r="P402" i="2"/>
  <c r="P401" i="2"/>
  <c r="P400" i="2"/>
  <c r="P399" i="2"/>
  <c r="P398" i="2"/>
  <c r="P397" i="2"/>
  <c r="P396" i="2"/>
  <c r="P395" i="2"/>
  <c r="P394" i="2"/>
  <c r="P391" i="2"/>
  <c r="P390" i="2"/>
  <c r="P389" i="2"/>
  <c r="P388" i="2"/>
  <c r="P387" i="2"/>
  <c r="P385" i="2"/>
  <c r="P384" i="2"/>
  <c r="P383" i="2"/>
  <c r="P382" i="2"/>
  <c r="P381" i="2"/>
  <c r="P380" i="2"/>
  <c r="P379" i="2"/>
  <c r="P378" i="2"/>
  <c r="P377" i="2"/>
  <c r="P376" i="2"/>
  <c r="P375" i="2"/>
  <c r="P374" i="2"/>
  <c r="P373" i="2"/>
  <c r="P372" i="2"/>
  <c r="P371" i="2"/>
  <c r="P370" i="2"/>
  <c r="P369" i="2"/>
  <c r="P368" i="2"/>
  <c r="P367" i="2"/>
  <c r="P366" i="2"/>
  <c r="P365" i="2"/>
  <c r="P364" i="2"/>
  <c r="P362" i="2"/>
  <c r="P361" i="2"/>
  <c r="P356" i="2"/>
  <c r="P341" i="2"/>
  <c r="P340" i="2"/>
  <c r="P339" i="2"/>
  <c r="P312" i="2"/>
  <c r="P286" i="2"/>
  <c r="P280" i="2"/>
  <c r="P279" i="2"/>
  <c r="P275" i="2"/>
  <c r="P274" i="2"/>
  <c r="P273" i="2"/>
  <c r="P272" i="2"/>
  <c r="P271" i="2"/>
  <c r="P270" i="2"/>
  <c r="P269" i="2"/>
  <c r="P268" i="2"/>
  <c r="P267" i="2"/>
  <c r="P266" i="2"/>
  <c r="P265" i="2"/>
  <c r="P264" i="2"/>
  <c r="P263" i="2"/>
  <c r="P262" i="2"/>
  <c r="P261" i="2"/>
  <c r="P259" i="2"/>
  <c r="P258" i="2"/>
  <c r="P256" i="2"/>
  <c r="P255" i="2"/>
  <c r="P254" i="2"/>
  <c r="P253" i="2"/>
  <c r="P252" i="2"/>
  <c r="P251" i="2"/>
  <c r="P250" i="2"/>
  <c r="P249" i="2"/>
  <c r="P248" i="2"/>
  <c r="P247" i="2"/>
  <c r="P246" i="2"/>
  <c r="P245" i="2"/>
  <c r="P244" i="2"/>
  <c r="P243" i="2"/>
  <c r="P242" i="2"/>
  <c r="P241" i="2"/>
  <c r="P240" i="2"/>
  <c r="P239" i="2"/>
  <c r="P238" i="2"/>
  <c r="P237" i="2"/>
  <c r="P236" i="2"/>
  <c r="P235" i="2"/>
  <c r="P234" i="2"/>
  <c r="P233" i="2"/>
  <c r="P232" i="2"/>
  <c r="P231" i="2"/>
  <c r="P230" i="2"/>
  <c r="P229" i="2"/>
  <c r="P228" i="2"/>
  <c r="P227" i="2"/>
  <c r="P226" i="2"/>
  <c r="P225" i="2"/>
  <c r="P224" i="2"/>
  <c r="P223" i="2"/>
  <c r="P221" i="2"/>
  <c r="P220" i="2"/>
  <c r="P219" i="2"/>
  <c r="P218" i="2"/>
  <c r="P217" i="2"/>
  <c r="P216" i="2"/>
  <c r="P215" i="2"/>
  <c r="P214" i="2"/>
  <c r="P213" i="2"/>
  <c r="P212" i="2"/>
  <c r="P211" i="2"/>
  <c r="P210" i="2"/>
  <c r="P209" i="2"/>
  <c r="P208" i="2"/>
  <c r="P204" i="2"/>
  <c r="P202" i="2"/>
  <c r="P195" i="2"/>
  <c r="P193" i="2"/>
  <c r="P180" i="2"/>
  <c r="P179" i="2"/>
  <c r="P178" i="2"/>
  <c r="P177" i="2"/>
  <c r="P176" i="2"/>
  <c r="P175" i="2"/>
  <c r="P174" i="2"/>
  <c r="P173" i="2"/>
  <c r="P172" i="2"/>
  <c r="P171" i="2"/>
  <c r="P170" i="2"/>
  <c r="P169" i="2"/>
  <c r="P168" i="2"/>
  <c r="P167" i="2"/>
  <c r="P166" i="2"/>
  <c r="P165" i="2"/>
  <c r="P164" i="2"/>
  <c r="P163" i="2"/>
  <c r="P162" i="2"/>
  <c r="P161" i="2"/>
  <c r="P160" i="2"/>
  <c r="P159" i="2"/>
  <c r="P158" i="2"/>
  <c r="P157" i="2"/>
  <c r="P156" i="2"/>
  <c r="P155" i="2"/>
  <c r="P154" i="2"/>
  <c r="P153" i="2"/>
  <c r="P152" i="2"/>
  <c r="P151" i="2"/>
  <c r="P150" i="2"/>
  <c r="P149" i="2"/>
  <c r="P148" i="2"/>
  <c r="P147" i="2"/>
  <c r="P146" i="2"/>
  <c r="P145" i="2"/>
  <c r="P144" i="2"/>
  <c r="P143" i="2"/>
  <c r="P142" i="2"/>
  <c r="P141" i="2"/>
  <c r="P140" i="2"/>
  <c r="P139" i="2"/>
  <c r="P138" i="2"/>
  <c r="P137" i="2"/>
  <c r="P135" i="2"/>
  <c r="P134" i="2"/>
  <c r="P133" i="2"/>
  <c r="P132" i="2"/>
  <c r="P131" i="2"/>
  <c r="P130" i="2"/>
  <c r="P129" i="2"/>
  <c r="P126" i="2"/>
  <c r="P125" i="2"/>
  <c r="P122" i="2"/>
  <c r="P118" i="2"/>
  <c r="P116" i="2"/>
  <c r="P114" i="2"/>
  <c r="P113" i="2"/>
  <c r="P112" i="2"/>
  <c r="P108" i="2"/>
  <c r="P107" i="2"/>
  <c r="P106" i="2"/>
  <c r="P104" i="2"/>
  <c r="P103" i="2"/>
  <c r="P101" i="2"/>
  <c r="P100" i="2"/>
  <c r="P99" i="2"/>
  <c r="P98" i="2"/>
  <c r="P97" i="2"/>
  <c r="P96" i="2"/>
  <c r="P95" i="2"/>
  <c r="P94" i="2"/>
  <c r="P93" i="2"/>
  <c r="P92" i="2"/>
  <c r="P91" i="2"/>
  <c r="P90" i="2"/>
  <c r="P89" i="2"/>
  <c r="P88" i="2"/>
  <c r="P87" i="2"/>
  <c r="P86" i="2"/>
  <c r="P85" i="2"/>
  <c r="P84" i="2"/>
  <c r="P83" i="2"/>
  <c r="P82" i="2"/>
  <c r="P81" i="2"/>
  <c r="P80" i="2"/>
  <c r="P79" i="2"/>
  <c r="P77" i="2"/>
  <c r="P76" i="2"/>
  <c r="P75" i="2"/>
  <c r="P74" i="2"/>
  <c r="P73" i="2"/>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4" i="2"/>
  <c r="P33" i="2"/>
  <c r="P32" i="2"/>
  <c r="P31" i="2"/>
  <c r="P28" i="2"/>
  <c r="P24" i="2"/>
  <c r="P23" i="2"/>
  <c r="P15" i="2"/>
  <c r="O1027" i="2"/>
  <c r="O1014" i="2"/>
  <c r="O995" i="2"/>
  <c r="O994" i="2"/>
  <c r="O993" i="2"/>
  <c r="O992" i="2"/>
  <c r="O991" i="2"/>
  <c r="O990" i="2"/>
  <c r="O989" i="2"/>
  <c r="O988" i="2"/>
  <c r="O987" i="2"/>
  <c r="O986" i="2"/>
  <c r="O984" i="2"/>
  <c r="O983" i="2"/>
  <c r="O982" i="2"/>
  <c r="O981" i="2"/>
  <c r="O980" i="2"/>
  <c r="O979" i="2"/>
  <c r="O978" i="2"/>
  <c r="O977" i="2"/>
  <c r="O976" i="2"/>
  <c r="O975" i="2"/>
  <c r="O974" i="2"/>
  <c r="O972" i="2"/>
  <c r="O971" i="2"/>
  <c r="O969" i="2"/>
  <c r="O967" i="2"/>
  <c r="O966" i="2"/>
  <c r="O965" i="2"/>
  <c r="O964" i="2"/>
  <c r="O963" i="2"/>
  <c r="O962" i="2"/>
  <c r="O961" i="2"/>
  <c r="O960" i="2"/>
  <c r="O959" i="2"/>
  <c r="O958" i="2"/>
  <c r="O957" i="2"/>
  <c r="O956" i="2"/>
  <c r="O955" i="2"/>
  <c r="O954" i="2"/>
  <c r="O953" i="2"/>
  <c r="O952" i="2"/>
  <c r="O951" i="2"/>
  <c r="O950" i="2"/>
  <c r="O949" i="2"/>
  <c r="O948" i="2"/>
  <c r="O947" i="2"/>
  <c r="O946" i="2"/>
  <c r="O945" i="2"/>
  <c r="O944" i="2"/>
  <c r="O943" i="2"/>
  <c r="O941" i="2"/>
  <c r="O939" i="2"/>
  <c r="O937" i="2"/>
  <c r="O853" i="2"/>
  <c r="O852" i="2"/>
  <c r="O851" i="2"/>
  <c r="O850" i="2"/>
  <c r="O849" i="2"/>
  <c r="O846" i="2"/>
  <c r="O845" i="2"/>
  <c r="O844" i="2"/>
  <c r="O837" i="2"/>
  <c r="O836" i="2"/>
  <c r="O835" i="2"/>
  <c r="O832" i="2"/>
  <c r="O829" i="2"/>
  <c r="O825" i="2"/>
  <c r="O822" i="2"/>
  <c r="O821" i="2"/>
  <c r="O820" i="2"/>
  <c r="O819" i="2"/>
  <c r="O818" i="2"/>
  <c r="O817" i="2"/>
  <c r="O816" i="2"/>
  <c r="O815" i="2"/>
  <c r="O814" i="2"/>
  <c r="O813" i="2"/>
  <c r="O811" i="2"/>
  <c r="O810" i="2"/>
  <c r="O809" i="2"/>
  <c r="O808" i="2"/>
  <c r="O807" i="2"/>
  <c r="O806" i="2"/>
  <c r="O805" i="2"/>
  <c r="O804" i="2"/>
  <c r="O803" i="2"/>
  <c r="O802" i="2"/>
  <c r="O801" i="2"/>
  <c r="O800" i="2"/>
  <c r="O799" i="2"/>
  <c r="O797" i="2"/>
  <c r="O796" i="2"/>
  <c r="O794" i="2"/>
  <c r="O793" i="2"/>
  <c r="O791" i="2"/>
  <c r="O790" i="2"/>
  <c r="O787" i="2"/>
  <c r="O782" i="2"/>
  <c r="O775" i="2"/>
  <c r="O764" i="2"/>
  <c r="O749" i="2"/>
  <c r="O724" i="2"/>
  <c r="O723" i="2"/>
  <c r="O721" i="2"/>
  <c r="O706" i="2"/>
  <c r="O704" i="2"/>
  <c r="O693" i="2"/>
  <c r="O692" i="2"/>
  <c r="O690" i="2"/>
  <c r="O689" i="2"/>
  <c r="O688" i="2"/>
  <c r="O687" i="2"/>
  <c r="O686" i="2"/>
  <c r="O683" i="2"/>
  <c r="O681" i="2"/>
  <c r="O680" i="2"/>
  <c r="O679" i="2"/>
  <c r="O677" i="2"/>
  <c r="O676" i="2"/>
  <c r="O673" i="2"/>
  <c r="O672" i="2"/>
  <c r="O670" i="2"/>
  <c r="O669" i="2"/>
  <c r="O668" i="2"/>
  <c r="O664" i="2"/>
  <c r="O663" i="2"/>
  <c r="O661" i="2"/>
  <c r="O660" i="2"/>
  <c r="O659" i="2"/>
  <c r="O658" i="2"/>
  <c r="O657" i="2"/>
  <c r="O656" i="2"/>
  <c r="O655" i="2"/>
  <c r="O651" i="2"/>
  <c r="O650" i="2"/>
  <c r="O649" i="2"/>
  <c r="O648" i="2"/>
  <c r="O647" i="2"/>
  <c r="O645" i="2"/>
  <c r="O644" i="2"/>
  <c r="O643" i="2"/>
  <c r="O642" i="2"/>
  <c r="O641" i="2"/>
  <c r="O640" i="2"/>
  <c r="O639" i="2"/>
  <c r="O638" i="2"/>
  <c r="O636" i="2"/>
  <c r="O635" i="2"/>
  <c r="O634" i="2"/>
  <c r="O633" i="2"/>
  <c r="O632" i="2"/>
  <c r="O631" i="2"/>
  <c r="O629" i="2"/>
  <c r="O628" i="2"/>
  <c r="O627" i="2"/>
  <c r="O626" i="2"/>
  <c r="O625" i="2"/>
  <c r="O624" i="2"/>
  <c r="O623" i="2"/>
  <c r="O622" i="2"/>
  <c r="O621" i="2"/>
  <c r="O620" i="2"/>
  <c r="O619" i="2"/>
  <c r="O618" i="2"/>
  <c r="O617" i="2"/>
  <c r="O615" i="2"/>
  <c r="O614" i="2"/>
  <c r="O613" i="2"/>
  <c r="O612" i="2"/>
  <c r="O611" i="2"/>
  <c r="O609" i="2"/>
  <c r="O608" i="2"/>
  <c r="O607" i="2"/>
  <c r="O606" i="2"/>
  <c r="O605" i="2"/>
  <c r="O604" i="2"/>
  <c r="O603" i="2"/>
  <c r="O602" i="2"/>
  <c r="O600" i="2"/>
  <c r="O599" i="2"/>
  <c r="O598" i="2"/>
  <c r="O597" i="2"/>
  <c r="O596" i="2"/>
  <c r="O595" i="2"/>
  <c r="O594" i="2"/>
  <c r="O593" i="2"/>
  <c r="O592" i="2"/>
  <c r="O591" i="2"/>
  <c r="O590" i="2"/>
  <c r="O587" i="2"/>
  <c r="O586" i="2"/>
  <c r="O585" i="2"/>
  <c r="O584" i="2"/>
  <c r="O583" i="2"/>
  <c r="O582" i="2"/>
  <c r="O581" i="2"/>
  <c r="O580" i="2"/>
  <c r="O579" i="2"/>
  <c r="O578" i="2"/>
  <c r="O577" i="2"/>
  <c r="O576" i="2"/>
  <c r="O575" i="2"/>
  <c r="O574" i="2"/>
  <c r="O573" i="2"/>
  <c r="O572" i="2"/>
  <c r="O570" i="2"/>
  <c r="O569" i="2"/>
  <c r="O568" i="2"/>
  <c r="O567" i="2"/>
  <c r="O566" i="2"/>
  <c r="O565" i="2"/>
  <c r="O564" i="2"/>
  <c r="O563" i="2"/>
  <c r="O562" i="2"/>
  <c r="O561" i="2"/>
  <c r="O560" i="2"/>
  <c r="O553" i="2"/>
  <c r="O552" i="2"/>
  <c r="O551" i="2"/>
  <c r="O550" i="2"/>
  <c r="O549" i="2"/>
  <c r="O548" i="2"/>
  <c r="O547" i="2"/>
  <c r="O546" i="2"/>
  <c r="O545" i="2"/>
  <c r="O544" i="2"/>
  <c r="O541" i="2"/>
  <c r="O540" i="2"/>
  <c r="O539" i="2"/>
  <c r="O538" i="2"/>
  <c r="O537" i="2"/>
  <c r="O536" i="2"/>
  <c r="O535" i="2"/>
  <c r="O534" i="2"/>
  <c r="O533" i="2"/>
  <c r="O532" i="2"/>
  <c r="O531" i="2"/>
  <c r="O530" i="2"/>
  <c r="O529" i="2"/>
  <c r="O528" i="2"/>
  <c r="O527" i="2"/>
  <c r="O526" i="2"/>
  <c r="O525" i="2"/>
  <c r="O524" i="2"/>
  <c r="O523" i="2"/>
  <c r="O522" i="2"/>
  <c r="O520" i="2"/>
  <c r="O519" i="2"/>
  <c r="O518" i="2"/>
  <c r="O517" i="2"/>
  <c r="O516" i="2"/>
  <c r="O514" i="2"/>
  <c r="O498" i="2"/>
  <c r="O497" i="2"/>
  <c r="O494" i="2"/>
  <c r="O493" i="2"/>
  <c r="O492" i="2"/>
  <c r="O489" i="2"/>
  <c r="O488" i="2"/>
  <c r="O480" i="2"/>
  <c r="O477" i="2"/>
  <c r="O475" i="2"/>
  <c r="O473" i="2"/>
  <c r="O467" i="2"/>
  <c r="O466" i="2"/>
  <c r="O465" i="2"/>
  <c r="O464" i="2"/>
  <c r="O463" i="2"/>
  <c r="O462" i="2"/>
  <c r="O461" i="2"/>
  <c r="O460" i="2"/>
  <c r="O459" i="2"/>
  <c r="O458"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3" i="2"/>
  <c r="O422" i="2"/>
  <c r="O421" i="2"/>
  <c r="O420"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1" i="2"/>
  <c r="O390" i="2"/>
  <c r="O389" i="2"/>
  <c r="O388" i="2"/>
  <c r="O387" i="2"/>
  <c r="O385" i="2"/>
  <c r="O384" i="2"/>
  <c r="O383" i="2"/>
  <c r="O382" i="2"/>
  <c r="O381" i="2"/>
  <c r="O380" i="2"/>
  <c r="O379" i="2"/>
  <c r="O378" i="2"/>
  <c r="O377" i="2"/>
  <c r="O376" i="2"/>
  <c r="O375" i="2"/>
  <c r="O374" i="2"/>
  <c r="O373" i="2"/>
  <c r="O372" i="2"/>
  <c r="O371" i="2"/>
  <c r="O370" i="2"/>
  <c r="O369" i="2"/>
  <c r="O368" i="2"/>
  <c r="O367" i="2"/>
  <c r="O366" i="2"/>
  <c r="O365" i="2"/>
  <c r="O364" i="2"/>
  <c r="O362" i="2"/>
  <c r="O361" i="2"/>
  <c r="O356" i="2"/>
  <c r="O341" i="2"/>
  <c r="O340" i="2"/>
  <c r="O339" i="2"/>
  <c r="O286" i="2"/>
  <c r="O280" i="2"/>
  <c r="O275" i="2"/>
  <c r="O274" i="2"/>
  <c r="O273" i="2"/>
  <c r="O272" i="2"/>
  <c r="O271" i="2"/>
  <c r="O270" i="2"/>
  <c r="O269" i="2"/>
  <c r="O268" i="2"/>
  <c r="O267" i="2"/>
  <c r="O266" i="2"/>
  <c r="O265" i="2"/>
  <c r="O264" i="2"/>
  <c r="O263" i="2"/>
  <c r="O262" i="2"/>
  <c r="O261" i="2"/>
  <c r="O259" i="2"/>
  <c r="O258"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1" i="2"/>
  <c r="O220" i="2"/>
  <c r="O219" i="2"/>
  <c r="O218" i="2"/>
  <c r="O217" i="2"/>
  <c r="O216" i="2"/>
  <c r="O215" i="2"/>
  <c r="O214" i="2"/>
  <c r="O213" i="2"/>
  <c r="O212" i="2"/>
  <c r="O211" i="2"/>
  <c r="O210" i="2"/>
  <c r="O209" i="2"/>
  <c r="O208" i="2"/>
  <c r="O204" i="2"/>
  <c r="O202" i="2"/>
  <c r="O195" i="2"/>
  <c r="O193"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5" i="2"/>
  <c r="O134" i="2"/>
  <c r="O133" i="2"/>
  <c r="O132" i="2"/>
  <c r="O131" i="2"/>
  <c r="O130" i="2"/>
  <c r="O129" i="2"/>
  <c r="O126" i="2"/>
  <c r="O125" i="2"/>
  <c r="O122" i="2"/>
  <c r="O118" i="2"/>
  <c r="O116" i="2"/>
  <c r="O114" i="2"/>
  <c r="O113" i="2"/>
  <c r="O112" i="2"/>
  <c r="O108" i="2"/>
  <c r="O107" i="2"/>
  <c r="O106" i="2"/>
  <c r="O104" i="2"/>
  <c r="O103" i="2"/>
  <c r="O101" i="2"/>
  <c r="O100" i="2"/>
  <c r="O99" i="2"/>
  <c r="O98" i="2"/>
  <c r="O97" i="2"/>
  <c r="O96" i="2"/>
  <c r="O95" i="2"/>
  <c r="O94" i="2"/>
  <c r="O93" i="2"/>
  <c r="O92" i="2"/>
  <c r="O91" i="2"/>
  <c r="O90" i="2"/>
  <c r="O89" i="2"/>
  <c r="O88" i="2"/>
  <c r="O87" i="2"/>
  <c r="O86" i="2"/>
  <c r="O85" i="2"/>
  <c r="O84" i="2"/>
  <c r="O83" i="2"/>
  <c r="O82" i="2"/>
  <c r="O81" i="2"/>
  <c r="O80" i="2"/>
  <c r="O79"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8" i="2"/>
  <c r="O37" i="2"/>
  <c r="O34" i="2"/>
  <c r="O33" i="2"/>
  <c r="O32" i="2"/>
  <c r="O31" i="2"/>
  <c r="O28" i="2"/>
  <c r="O24" i="2"/>
  <c r="O23" i="2"/>
  <c r="O15" i="2"/>
  <c r="P2" i="2"/>
  <c r="O2" i="2"/>
  <c r="Q1068" i="2"/>
  <c r="Q1063" i="2"/>
  <c r="Q1062" i="2"/>
  <c r="Q1058" i="2"/>
  <c r="N1027" i="2"/>
  <c r="Q1027" i="2" s="1"/>
  <c r="N1014" i="2"/>
  <c r="Q1014" i="2" s="1"/>
  <c r="N995" i="2"/>
  <c r="Q995" i="2" s="1"/>
  <c r="N994" i="2"/>
  <c r="Q994" i="2" s="1"/>
  <c r="N993" i="2"/>
  <c r="Q993" i="2" s="1"/>
  <c r="N992" i="2"/>
  <c r="Q992" i="2" s="1"/>
  <c r="N991" i="2"/>
  <c r="Q991" i="2" s="1"/>
  <c r="N990" i="2"/>
  <c r="Q990" i="2" s="1"/>
  <c r="N989" i="2"/>
  <c r="Q989" i="2" s="1"/>
  <c r="N988" i="2"/>
  <c r="Q988" i="2" s="1"/>
  <c r="N987" i="2"/>
  <c r="Q987" i="2" s="1"/>
  <c r="N986" i="2"/>
  <c r="Q986" i="2" s="1"/>
  <c r="N984" i="2"/>
  <c r="Q984" i="2" s="1"/>
  <c r="N983" i="2"/>
  <c r="Q983" i="2" s="1"/>
  <c r="N982" i="2"/>
  <c r="Q982" i="2" s="1"/>
  <c r="N981" i="2"/>
  <c r="Q981" i="2" s="1"/>
  <c r="N980" i="2"/>
  <c r="Q980" i="2" s="1"/>
  <c r="N979" i="2"/>
  <c r="Q979" i="2" s="1"/>
  <c r="N978" i="2"/>
  <c r="Q978" i="2" s="1"/>
  <c r="N977" i="2"/>
  <c r="Q977" i="2" s="1"/>
  <c r="N976" i="2"/>
  <c r="Q976" i="2" s="1"/>
  <c r="N975" i="2"/>
  <c r="Q975" i="2" s="1"/>
  <c r="N974" i="2"/>
  <c r="Q974" i="2" s="1"/>
  <c r="N972" i="2"/>
  <c r="Q972" i="2" s="1"/>
  <c r="N971" i="2"/>
  <c r="Q971" i="2" s="1"/>
  <c r="N969" i="2"/>
  <c r="Q969" i="2" s="1"/>
  <c r="N967" i="2"/>
  <c r="Q967" i="2" s="1"/>
  <c r="N966" i="2"/>
  <c r="Q966" i="2" s="1"/>
  <c r="N965" i="2"/>
  <c r="Q965" i="2" s="1"/>
  <c r="N964" i="2"/>
  <c r="Q964" i="2" s="1"/>
  <c r="N963" i="2"/>
  <c r="Q963" i="2" s="1"/>
  <c r="N962" i="2"/>
  <c r="Q962" i="2" s="1"/>
  <c r="N961" i="2"/>
  <c r="Q961" i="2" s="1"/>
  <c r="N960" i="2"/>
  <c r="Q960" i="2" s="1"/>
  <c r="N959" i="2"/>
  <c r="Q959" i="2" s="1"/>
  <c r="N958" i="2"/>
  <c r="Q958" i="2" s="1"/>
  <c r="N957" i="2"/>
  <c r="Q957" i="2" s="1"/>
  <c r="N956" i="2"/>
  <c r="Q956" i="2" s="1"/>
  <c r="N955" i="2"/>
  <c r="Q955" i="2" s="1"/>
  <c r="N954" i="2"/>
  <c r="Q954" i="2" s="1"/>
  <c r="N953" i="2"/>
  <c r="Q953" i="2" s="1"/>
  <c r="N952" i="2"/>
  <c r="Q952" i="2" s="1"/>
  <c r="N951" i="2"/>
  <c r="Q951" i="2" s="1"/>
  <c r="N950" i="2"/>
  <c r="Q950" i="2" s="1"/>
  <c r="N949" i="2"/>
  <c r="Q949" i="2" s="1"/>
  <c r="N948" i="2"/>
  <c r="Q948" i="2" s="1"/>
  <c r="N947" i="2"/>
  <c r="Q947" i="2" s="1"/>
  <c r="N946" i="2"/>
  <c r="Q946" i="2" s="1"/>
  <c r="N945" i="2"/>
  <c r="Q945" i="2" s="1"/>
  <c r="N944" i="2"/>
  <c r="Q944" i="2" s="1"/>
  <c r="N943" i="2"/>
  <c r="Q943" i="2" s="1"/>
  <c r="N941" i="2"/>
  <c r="Q941" i="2" s="1"/>
  <c r="N939" i="2"/>
  <c r="Q939" i="2" s="1"/>
  <c r="N937" i="2"/>
  <c r="Q937" i="2" s="1"/>
  <c r="Q934" i="2"/>
  <c r="N853" i="2"/>
  <c r="Q853" i="2" s="1"/>
  <c r="N852" i="2"/>
  <c r="Q852" i="2" s="1"/>
  <c r="N851" i="2"/>
  <c r="Q851" i="2" s="1"/>
  <c r="N850" i="2"/>
  <c r="Q850" i="2" s="1"/>
  <c r="N849" i="2"/>
  <c r="Q849" i="2" s="1"/>
  <c r="N846" i="2"/>
  <c r="Q846" i="2" s="1"/>
  <c r="N845" i="2"/>
  <c r="Q845" i="2" s="1"/>
  <c r="N844" i="2"/>
  <c r="Q844" i="2" s="1"/>
  <c r="N837" i="2"/>
  <c r="Q837" i="2" s="1"/>
  <c r="N836" i="2"/>
  <c r="Q836" i="2" s="1"/>
  <c r="N835" i="2"/>
  <c r="Q835" i="2" s="1"/>
  <c r="N832" i="2"/>
  <c r="Q832" i="2" s="1"/>
  <c r="N829" i="2"/>
  <c r="Q829" i="2" s="1"/>
  <c r="N825" i="2"/>
  <c r="Q825" i="2" s="1"/>
  <c r="N822" i="2"/>
  <c r="Q822" i="2" s="1"/>
  <c r="N821" i="2"/>
  <c r="Q821" i="2" s="1"/>
  <c r="N820" i="2"/>
  <c r="Q820" i="2" s="1"/>
  <c r="N819" i="2"/>
  <c r="Q819" i="2" s="1"/>
  <c r="N818" i="2"/>
  <c r="Q818" i="2" s="1"/>
  <c r="N817" i="2"/>
  <c r="Q817" i="2" s="1"/>
  <c r="N816" i="2"/>
  <c r="Q816" i="2" s="1"/>
  <c r="N815" i="2"/>
  <c r="Q815" i="2" s="1"/>
  <c r="N814" i="2"/>
  <c r="Q814" i="2" s="1"/>
  <c r="N813" i="2"/>
  <c r="Q813" i="2" s="1"/>
  <c r="N811" i="2"/>
  <c r="Q811" i="2" s="1"/>
  <c r="N810" i="2"/>
  <c r="Q810" i="2" s="1"/>
  <c r="N809" i="2"/>
  <c r="Q809" i="2" s="1"/>
  <c r="N808" i="2"/>
  <c r="Q808" i="2" s="1"/>
  <c r="N807" i="2"/>
  <c r="Q807" i="2" s="1"/>
  <c r="N806" i="2"/>
  <c r="Q806" i="2" s="1"/>
  <c r="N805" i="2"/>
  <c r="Q805" i="2" s="1"/>
  <c r="N804" i="2"/>
  <c r="Q804" i="2" s="1"/>
  <c r="N803" i="2"/>
  <c r="Q803" i="2" s="1"/>
  <c r="N802" i="2"/>
  <c r="Q802" i="2" s="1"/>
  <c r="N801" i="2"/>
  <c r="Q801" i="2" s="1"/>
  <c r="N800" i="2"/>
  <c r="Q800" i="2" s="1"/>
  <c r="N799" i="2"/>
  <c r="Q799" i="2" s="1"/>
  <c r="N797" i="2"/>
  <c r="Q797" i="2" s="1"/>
  <c r="N796" i="2"/>
  <c r="Q796" i="2" s="1"/>
  <c r="N794" i="2"/>
  <c r="Q794" i="2" s="1"/>
  <c r="N793" i="2"/>
  <c r="Q793" i="2" s="1"/>
  <c r="N791" i="2"/>
  <c r="Q791" i="2" s="1"/>
  <c r="N790" i="2"/>
  <c r="Q790" i="2" s="1"/>
  <c r="N787" i="2"/>
  <c r="Q787" i="2" s="1"/>
  <c r="N782" i="2"/>
  <c r="Q782" i="2" s="1"/>
  <c r="Q776" i="2"/>
  <c r="N775" i="2"/>
  <c r="Q775" i="2" s="1"/>
  <c r="N764" i="2"/>
  <c r="Q764" i="2" s="1"/>
  <c r="N749" i="2"/>
  <c r="Q749" i="2" s="1"/>
  <c r="N724" i="2"/>
  <c r="Q724" i="2" s="1"/>
  <c r="N723" i="2"/>
  <c r="Q723" i="2" s="1"/>
  <c r="N721" i="2"/>
  <c r="N706" i="2"/>
  <c r="Q706" i="2" s="1"/>
  <c r="N704" i="2"/>
  <c r="Q704" i="2" s="1"/>
  <c r="N693" i="2"/>
  <c r="Q693" i="2" s="1"/>
  <c r="N692" i="2"/>
  <c r="Q692" i="2" s="1"/>
  <c r="N690" i="2"/>
  <c r="Q690" i="2" s="1"/>
  <c r="N689" i="2"/>
  <c r="Q689" i="2" s="1"/>
  <c r="N688" i="2"/>
  <c r="Q688" i="2" s="1"/>
  <c r="N687" i="2"/>
  <c r="Q687" i="2" s="1"/>
  <c r="N686" i="2"/>
  <c r="N683" i="2"/>
  <c r="Q683" i="2" s="1"/>
  <c r="N681" i="2"/>
  <c r="N680" i="2"/>
  <c r="Q680" i="2" s="1"/>
  <c r="N679" i="2"/>
  <c r="Q679" i="2" s="1"/>
  <c r="N677" i="2"/>
  <c r="Q677" i="2" s="1"/>
  <c r="N676" i="2"/>
  <c r="Q676" i="2" s="1"/>
  <c r="N673" i="2"/>
  <c r="Q673" i="2" s="1"/>
  <c r="N672" i="2"/>
  <c r="N670" i="2"/>
  <c r="Q670" i="2" s="1"/>
  <c r="N669" i="2"/>
  <c r="Q669" i="2" s="1"/>
  <c r="N668" i="2"/>
  <c r="Q668" i="2" s="1"/>
  <c r="N664" i="2"/>
  <c r="Q664" i="2" s="1"/>
  <c r="N663" i="2"/>
  <c r="Q663" i="2" s="1"/>
  <c r="N661" i="2"/>
  <c r="Q661" i="2" s="1"/>
  <c r="N660" i="2"/>
  <c r="Q660" i="2" s="1"/>
  <c r="N659" i="2"/>
  <c r="Q659" i="2" s="1"/>
  <c r="N658" i="2"/>
  <c r="Q658" i="2" s="1"/>
  <c r="N657" i="2"/>
  <c r="Q657" i="2" s="1"/>
  <c r="N656" i="2"/>
  <c r="Q656" i="2" s="1"/>
  <c r="N655" i="2"/>
  <c r="Q655" i="2" s="1"/>
  <c r="N651" i="2"/>
  <c r="Q651" i="2" s="1"/>
  <c r="N650" i="2"/>
  <c r="Q650" i="2" s="1"/>
  <c r="N649" i="2"/>
  <c r="Q649" i="2" s="1"/>
  <c r="N648" i="2"/>
  <c r="Q648" i="2" s="1"/>
  <c r="N647" i="2"/>
  <c r="Q647" i="2" s="1"/>
  <c r="N645" i="2"/>
  <c r="Q645" i="2" s="1"/>
  <c r="N644" i="2"/>
  <c r="Q644" i="2" s="1"/>
  <c r="N643" i="2"/>
  <c r="Q643" i="2" s="1"/>
  <c r="N642" i="2"/>
  <c r="Q642" i="2" s="1"/>
  <c r="N641" i="2"/>
  <c r="Q641" i="2" s="1"/>
  <c r="N640" i="2"/>
  <c r="Q640" i="2" s="1"/>
  <c r="N639" i="2"/>
  <c r="Q639" i="2" s="1"/>
  <c r="N638" i="2"/>
  <c r="Q638" i="2" s="1"/>
  <c r="N636" i="2"/>
  <c r="Q636" i="2" s="1"/>
  <c r="N635" i="2"/>
  <c r="Q635" i="2" s="1"/>
  <c r="N634" i="2"/>
  <c r="Q634" i="2" s="1"/>
  <c r="N633" i="2"/>
  <c r="Q633" i="2" s="1"/>
  <c r="N632" i="2"/>
  <c r="Q632" i="2" s="1"/>
  <c r="N631" i="2"/>
  <c r="Q631" i="2" s="1"/>
  <c r="N629" i="2"/>
  <c r="Q629" i="2" s="1"/>
  <c r="N628" i="2"/>
  <c r="Q628" i="2" s="1"/>
  <c r="N627" i="2"/>
  <c r="Q627" i="2" s="1"/>
  <c r="N626" i="2"/>
  <c r="Q626" i="2" s="1"/>
  <c r="N625" i="2"/>
  <c r="Q625" i="2" s="1"/>
  <c r="N624" i="2"/>
  <c r="Q624" i="2" s="1"/>
  <c r="N623" i="2"/>
  <c r="Q623" i="2" s="1"/>
  <c r="N622" i="2"/>
  <c r="Q622" i="2" s="1"/>
  <c r="N621" i="2"/>
  <c r="Q621" i="2" s="1"/>
  <c r="N620" i="2"/>
  <c r="Q620" i="2" s="1"/>
  <c r="N619" i="2"/>
  <c r="Q619" i="2" s="1"/>
  <c r="N618" i="2"/>
  <c r="Q618" i="2" s="1"/>
  <c r="N617" i="2"/>
  <c r="Q617" i="2" s="1"/>
  <c r="N615" i="2"/>
  <c r="Q615" i="2" s="1"/>
  <c r="N614" i="2"/>
  <c r="Q614" i="2" s="1"/>
  <c r="N613" i="2"/>
  <c r="Q613" i="2" s="1"/>
  <c r="N612" i="2"/>
  <c r="Q612" i="2" s="1"/>
  <c r="N611" i="2"/>
  <c r="Q611" i="2" s="1"/>
  <c r="N609" i="2"/>
  <c r="Q609" i="2" s="1"/>
  <c r="N608" i="2"/>
  <c r="Q608" i="2" s="1"/>
  <c r="N607" i="2"/>
  <c r="Q607" i="2" s="1"/>
  <c r="N606" i="2"/>
  <c r="Q606" i="2" s="1"/>
  <c r="N605" i="2"/>
  <c r="Q605" i="2" s="1"/>
  <c r="N604" i="2"/>
  <c r="Q604" i="2" s="1"/>
  <c r="N603" i="2"/>
  <c r="Q603" i="2" s="1"/>
  <c r="N602" i="2"/>
  <c r="Q602" i="2" s="1"/>
  <c r="N600" i="2"/>
  <c r="Q600" i="2" s="1"/>
  <c r="N599" i="2"/>
  <c r="Q599" i="2" s="1"/>
  <c r="N598" i="2"/>
  <c r="Q598" i="2" s="1"/>
  <c r="N597" i="2"/>
  <c r="Q597" i="2" s="1"/>
  <c r="N596" i="2"/>
  <c r="Q596" i="2" s="1"/>
  <c r="N595" i="2"/>
  <c r="Q595" i="2" s="1"/>
  <c r="N594" i="2"/>
  <c r="Q594" i="2" s="1"/>
  <c r="N593" i="2"/>
  <c r="Q593" i="2" s="1"/>
  <c r="N592" i="2"/>
  <c r="N591" i="2"/>
  <c r="Q591" i="2" s="1"/>
  <c r="N590" i="2"/>
  <c r="Q590" i="2" s="1"/>
  <c r="N587" i="2"/>
  <c r="Q587" i="2" s="1"/>
  <c r="N586" i="2"/>
  <c r="Q586" i="2" s="1"/>
  <c r="N585" i="2"/>
  <c r="Q585" i="2" s="1"/>
  <c r="N584" i="2"/>
  <c r="Q584" i="2" s="1"/>
  <c r="N583" i="2"/>
  <c r="Q583" i="2" s="1"/>
  <c r="N582" i="2"/>
  <c r="Q582" i="2" s="1"/>
  <c r="N581" i="2"/>
  <c r="Q581" i="2" s="1"/>
  <c r="N580" i="2"/>
  <c r="Q580" i="2" s="1"/>
  <c r="N579" i="2"/>
  <c r="Q579" i="2" s="1"/>
  <c r="N578" i="2"/>
  <c r="Q578" i="2" s="1"/>
  <c r="N577" i="2"/>
  <c r="Q577" i="2" s="1"/>
  <c r="N576" i="2"/>
  <c r="Q576" i="2" s="1"/>
  <c r="N575" i="2"/>
  <c r="Q575" i="2" s="1"/>
  <c r="N574" i="2"/>
  <c r="Q574" i="2" s="1"/>
  <c r="N573" i="2"/>
  <c r="Q573" i="2" s="1"/>
  <c r="N572" i="2"/>
  <c r="Q572" i="2" s="1"/>
  <c r="N570" i="2"/>
  <c r="Q570" i="2" s="1"/>
  <c r="N569" i="2"/>
  <c r="Q569" i="2" s="1"/>
  <c r="N568" i="2"/>
  <c r="Q568" i="2" s="1"/>
  <c r="N567" i="2"/>
  <c r="Q567" i="2" s="1"/>
  <c r="N566" i="2"/>
  <c r="Q566" i="2" s="1"/>
  <c r="N565" i="2"/>
  <c r="Q565" i="2" s="1"/>
  <c r="N564" i="2"/>
  <c r="Q564" i="2" s="1"/>
  <c r="N563" i="2"/>
  <c r="Q563" i="2" s="1"/>
  <c r="N562" i="2"/>
  <c r="Q562" i="2" s="1"/>
  <c r="N561" i="2"/>
  <c r="Q561" i="2" s="1"/>
  <c r="N560" i="2"/>
  <c r="Q560" i="2" s="1"/>
  <c r="N553" i="2"/>
  <c r="Q553" i="2" s="1"/>
  <c r="N552" i="2"/>
  <c r="Q552" i="2" s="1"/>
  <c r="N551" i="2"/>
  <c r="Q551" i="2" s="1"/>
  <c r="N550" i="2"/>
  <c r="Q550" i="2" s="1"/>
  <c r="N549" i="2"/>
  <c r="Q549" i="2" s="1"/>
  <c r="N548" i="2"/>
  <c r="Q548" i="2" s="1"/>
  <c r="N547" i="2"/>
  <c r="Q547" i="2" s="1"/>
  <c r="N546" i="2"/>
  <c r="Q546" i="2" s="1"/>
  <c r="N545" i="2"/>
  <c r="Q545" i="2" s="1"/>
  <c r="N544" i="2"/>
  <c r="Q544" i="2" s="1"/>
  <c r="N541" i="2"/>
  <c r="Q541" i="2" s="1"/>
  <c r="N540" i="2"/>
  <c r="Q540" i="2" s="1"/>
  <c r="N539" i="2"/>
  <c r="Q539" i="2" s="1"/>
  <c r="N538" i="2"/>
  <c r="Q538" i="2" s="1"/>
  <c r="N537" i="2"/>
  <c r="Q537" i="2" s="1"/>
  <c r="N536" i="2"/>
  <c r="Q536" i="2" s="1"/>
  <c r="N535" i="2"/>
  <c r="Q535" i="2" s="1"/>
  <c r="N534" i="2"/>
  <c r="Q534" i="2" s="1"/>
  <c r="N533" i="2"/>
  <c r="Q533" i="2" s="1"/>
  <c r="N532" i="2"/>
  <c r="Q532" i="2" s="1"/>
  <c r="N531" i="2"/>
  <c r="Q531" i="2" s="1"/>
  <c r="N530" i="2"/>
  <c r="Q530" i="2" s="1"/>
  <c r="N529" i="2"/>
  <c r="Q529" i="2" s="1"/>
  <c r="N528" i="2"/>
  <c r="Q528" i="2" s="1"/>
  <c r="N527" i="2"/>
  <c r="Q527" i="2" s="1"/>
  <c r="N526" i="2"/>
  <c r="Q526" i="2" s="1"/>
  <c r="N525" i="2"/>
  <c r="Q525" i="2" s="1"/>
  <c r="N524" i="2"/>
  <c r="Q524" i="2" s="1"/>
  <c r="N523" i="2"/>
  <c r="Q523" i="2" s="1"/>
  <c r="N522" i="2"/>
  <c r="Q522" i="2" s="1"/>
  <c r="N520" i="2"/>
  <c r="Q520" i="2" s="1"/>
  <c r="N519" i="2"/>
  <c r="Q519" i="2" s="1"/>
  <c r="N518" i="2"/>
  <c r="Q518" i="2" s="1"/>
  <c r="N517" i="2"/>
  <c r="Q517" i="2" s="1"/>
  <c r="N516" i="2"/>
  <c r="Q516" i="2" s="1"/>
  <c r="N514" i="2"/>
  <c r="Q514" i="2" s="1"/>
  <c r="Q513" i="2"/>
  <c r="N498" i="2"/>
  <c r="Q498" i="2" s="1"/>
  <c r="N497" i="2"/>
  <c r="Q497" i="2" s="1"/>
  <c r="N494" i="2"/>
  <c r="Q494" i="2" s="1"/>
  <c r="N493" i="2"/>
  <c r="Q493" i="2" s="1"/>
  <c r="N492" i="2"/>
  <c r="Q492" i="2" s="1"/>
  <c r="N489" i="2"/>
  <c r="Q489" i="2" s="1"/>
  <c r="N488" i="2"/>
  <c r="Q488" i="2" s="1"/>
  <c r="N480" i="2"/>
  <c r="Q480" i="2" s="1"/>
  <c r="N477" i="2"/>
  <c r="Q477" i="2" s="1"/>
  <c r="N475" i="2"/>
  <c r="Q475" i="2" s="1"/>
  <c r="N473" i="2"/>
  <c r="Q473" i="2" s="1"/>
  <c r="N467" i="2"/>
  <c r="Q467" i="2" s="1"/>
  <c r="N466" i="2"/>
  <c r="Q466" i="2" s="1"/>
  <c r="N465" i="2"/>
  <c r="Q465" i="2" s="1"/>
  <c r="N464" i="2"/>
  <c r="Q464" i="2" s="1"/>
  <c r="N463" i="2"/>
  <c r="Q463" i="2" s="1"/>
  <c r="N462" i="2"/>
  <c r="Q462" i="2" s="1"/>
  <c r="N461" i="2"/>
  <c r="Q461" i="2" s="1"/>
  <c r="N460" i="2"/>
  <c r="Q460" i="2" s="1"/>
  <c r="N459" i="2"/>
  <c r="Q459" i="2" s="1"/>
  <c r="N458" i="2"/>
  <c r="Q458" i="2" s="1"/>
  <c r="N456" i="2"/>
  <c r="Q456" i="2" s="1"/>
  <c r="N455" i="2"/>
  <c r="Q455" i="2" s="1"/>
  <c r="N454" i="2"/>
  <c r="Q454" i="2" s="1"/>
  <c r="N453" i="2"/>
  <c r="Q453" i="2" s="1"/>
  <c r="N452" i="2"/>
  <c r="Q452" i="2" s="1"/>
  <c r="N451" i="2"/>
  <c r="Q451" i="2" s="1"/>
  <c r="N450" i="2"/>
  <c r="Q450" i="2" s="1"/>
  <c r="N449" i="2"/>
  <c r="Q449" i="2" s="1"/>
  <c r="N448" i="2"/>
  <c r="Q448" i="2" s="1"/>
  <c r="N447" i="2"/>
  <c r="Q447" i="2" s="1"/>
  <c r="N446" i="2"/>
  <c r="Q446" i="2" s="1"/>
  <c r="N445" i="2"/>
  <c r="Q445" i="2" s="1"/>
  <c r="N444" i="2"/>
  <c r="Q444" i="2" s="1"/>
  <c r="N443" i="2"/>
  <c r="Q443" i="2" s="1"/>
  <c r="N442" i="2"/>
  <c r="Q442" i="2" s="1"/>
  <c r="N441" i="2"/>
  <c r="Q441" i="2" s="1"/>
  <c r="N440" i="2"/>
  <c r="Q440" i="2" s="1"/>
  <c r="N439" i="2"/>
  <c r="Q439" i="2" s="1"/>
  <c r="N438" i="2"/>
  <c r="Q438" i="2" s="1"/>
  <c r="N437" i="2"/>
  <c r="Q437" i="2" s="1"/>
  <c r="N436" i="2"/>
  <c r="Q436" i="2" s="1"/>
  <c r="N435" i="2"/>
  <c r="Q435" i="2" s="1"/>
  <c r="N434" i="2"/>
  <c r="Q434" i="2" s="1"/>
  <c r="N433" i="2"/>
  <c r="Q433" i="2" s="1"/>
  <c r="N432" i="2"/>
  <c r="Q432" i="2" s="1"/>
  <c r="N431" i="2"/>
  <c r="Q431" i="2" s="1"/>
  <c r="N430" i="2"/>
  <c r="Q430" i="2" s="1"/>
  <c r="N429" i="2"/>
  <c r="Q429" i="2" s="1"/>
  <c r="N428" i="2"/>
  <c r="Q428" i="2" s="1"/>
  <c r="N427" i="2"/>
  <c r="Q427" i="2" s="1"/>
  <c r="N426" i="2"/>
  <c r="Q426" i="2" s="1"/>
  <c r="N425" i="2"/>
  <c r="Q425" i="2" s="1"/>
  <c r="N423" i="2"/>
  <c r="Q423" i="2" s="1"/>
  <c r="N422" i="2"/>
  <c r="Q422" i="2" s="1"/>
  <c r="N421" i="2"/>
  <c r="Q421" i="2" s="1"/>
  <c r="N420" i="2"/>
  <c r="Q420" i="2" s="1"/>
  <c r="N418" i="2"/>
  <c r="Q418" i="2" s="1"/>
  <c r="N417" i="2"/>
  <c r="Q417" i="2" s="1"/>
  <c r="N416" i="2"/>
  <c r="Q416" i="2" s="1"/>
  <c r="N415" i="2"/>
  <c r="Q415" i="2" s="1"/>
  <c r="N414" i="2"/>
  <c r="Q414" i="2" s="1"/>
  <c r="N413" i="2"/>
  <c r="Q413" i="2" s="1"/>
  <c r="N412" i="2"/>
  <c r="Q412" i="2" s="1"/>
  <c r="N411" i="2"/>
  <c r="Q411" i="2" s="1"/>
  <c r="N410" i="2"/>
  <c r="Q410" i="2" s="1"/>
  <c r="N409" i="2"/>
  <c r="Q409" i="2" s="1"/>
  <c r="N408" i="2"/>
  <c r="N407" i="2"/>
  <c r="Q407" i="2" s="1"/>
  <c r="N406" i="2"/>
  <c r="Q406" i="2" s="1"/>
  <c r="N405" i="2"/>
  <c r="Q405" i="2" s="1"/>
  <c r="N404" i="2"/>
  <c r="Q404" i="2" s="1"/>
  <c r="N403" i="2"/>
  <c r="Q403" i="2" s="1"/>
  <c r="N402" i="2"/>
  <c r="Q402" i="2" s="1"/>
  <c r="N401" i="2"/>
  <c r="Q401" i="2" s="1"/>
  <c r="N400" i="2"/>
  <c r="Q400" i="2" s="1"/>
  <c r="N399" i="2"/>
  <c r="Q399" i="2" s="1"/>
  <c r="N398" i="2"/>
  <c r="Q398" i="2" s="1"/>
  <c r="N397" i="2"/>
  <c r="Q397" i="2" s="1"/>
  <c r="N396" i="2"/>
  <c r="Q396" i="2" s="1"/>
  <c r="N395" i="2"/>
  <c r="Q395" i="2" s="1"/>
  <c r="N394" i="2"/>
  <c r="Q394" i="2" s="1"/>
  <c r="N391" i="2"/>
  <c r="Q391" i="2" s="1"/>
  <c r="N390" i="2"/>
  <c r="Q390" i="2" s="1"/>
  <c r="N389" i="2"/>
  <c r="Q389" i="2" s="1"/>
  <c r="N388" i="2"/>
  <c r="Q388" i="2" s="1"/>
  <c r="N387" i="2"/>
  <c r="Q387" i="2" s="1"/>
  <c r="N385" i="2"/>
  <c r="Q385" i="2" s="1"/>
  <c r="N384" i="2"/>
  <c r="Q384" i="2" s="1"/>
  <c r="N383" i="2"/>
  <c r="N382" i="2"/>
  <c r="Q382" i="2" s="1"/>
  <c r="N381" i="2"/>
  <c r="Q381" i="2" s="1"/>
  <c r="N380" i="2"/>
  <c r="Q380" i="2" s="1"/>
  <c r="N379" i="2"/>
  <c r="Q379" i="2" s="1"/>
  <c r="N378" i="2"/>
  <c r="Q378" i="2" s="1"/>
  <c r="N377" i="2"/>
  <c r="Q377" i="2" s="1"/>
  <c r="N376" i="2"/>
  <c r="Q376" i="2" s="1"/>
  <c r="N375" i="2"/>
  <c r="Q375" i="2" s="1"/>
  <c r="N374" i="2"/>
  <c r="Q374" i="2" s="1"/>
  <c r="N373" i="2"/>
  <c r="Q373" i="2" s="1"/>
  <c r="N372" i="2"/>
  <c r="Q372" i="2" s="1"/>
  <c r="N371" i="2"/>
  <c r="Q371" i="2" s="1"/>
  <c r="N370" i="2"/>
  <c r="Q370" i="2" s="1"/>
  <c r="N369" i="2"/>
  <c r="Q369" i="2" s="1"/>
  <c r="N368" i="2"/>
  <c r="Q368" i="2" s="1"/>
  <c r="N367" i="2"/>
  <c r="Q367" i="2" s="1"/>
  <c r="N366" i="2"/>
  <c r="Q366" i="2" s="1"/>
  <c r="N365" i="2"/>
  <c r="Q365" i="2" s="1"/>
  <c r="N364" i="2"/>
  <c r="Q364" i="2" s="1"/>
  <c r="N362" i="2"/>
  <c r="Q362" i="2" s="1"/>
  <c r="N361" i="2"/>
  <c r="Q361" i="2" s="1"/>
  <c r="Q360" i="2"/>
  <c r="N356" i="2"/>
  <c r="Q356" i="2" s="1"/>
  <c r="N341" i="2"/>
  <c r="Q341" i="2" s="1"/>
  <c r="N340" i="2"/>
  <c r="Q340" i="2" s="1"/>
  <c r="N339" i="2"/>
  <c r="Q339" i="2" s="1"/>
  <c r="Q315" i="2"/>
  <c r="Q312" i="2"/>
  <c r="Q288" i="2"/>
  <c r="N286" i="2"/>
  <c r="Q286" i="2" s="1"/>
  <c r="Q284" i="2"/>
  <c r="N280" i="2"/>
  <c r="Q280" i="2" s="1"/>
  <c r="Q279" i="2"/>
  <c r="N275" i="2"/>
  <c r="Q275" i="2" s="1"/>
  <c r="N274" i="2"/>
  <c r="Q274" i="2" s="1"/>
  <c r="N273" i="2"/>
  <c r="Q273" i="2" s="1"/>
  <c r="N272" i="2"/>
  <c r="Q272" i="2" s="1"/>
  <c r="N271" i="2"/>
  <c r="N270" i="2"/>
  <c r="Q270" i="2" s="1"/>
  <c r="N269" i="2"/>
  <c r="Q269" i="2" s="1"/>
  <c r="N268" i="2"/>
  <c r="Q268" i="2" s="1"/>
  <c r="N267" i="2"/>
  <c r="Q267" i="2" s="1"/>
  <c r="N266" i="2"/>
  <c r="Q266" i="2" s="1"/>
  <c r="N265" i="2"/>
  <c r="Q265" i="2" s="1"/>
  <c r="N264" i="2"/>
  <c r="N263" i="2"/>
  <c r="Q263" i="2" s="1"/>
  <c r="N262" i="2"/>
  <c r="Q262" i="2" s="1"/>
  <c r="N261" i="2"/>
  <c r="Q261" i="2" s="1"/>
  <c r="N259" i="2"/>
  <c r="Q259" i="2" s="1"/>
  <c r="N258" i="2"/>
  <c r="Q258" i="2" s="1"/>
  <c r="N256" i="2"/>
  <c r="N255" i="2"/>
  <c r="Q255" i="2" s="1"/>
  <c r="N254" i="2"/>
  <c r="Q254" i="2" s="1"/>
  <c r="N253" i="2"/>
  <c r="Q253" i="2" s="1"/>
  <c r="N252" i="2"/>
  <c r="Q252" i="2" s="1"/>
  <c r="N251" i="2"/>
  <c r="Q251" i="2" s="1"/>
  <c r="N250" i="2"/>
  <c r="Q250" i="2" s="1"/>
  <c r="N249" i="2"/>
  <c r="Q249" i="2" s="1"/>
  <c r="N248" i="2"/>
  <c r="Q248" i="2" s="1"/>
  <c r="N247" i="2"/>
  <c r="Q247" i="2" s="1"/>
  <c r="N246" i="2"/>
  <c r="Q246" i="2" s="1"/>
  <c r="N245" i="2"/>
  <c r="Q245" i="2" s="1"/>
  <c r="N244" i="2"/>
  <c r="Q244" i="2" s="1"/>
  <c r="N243" i="2"/>
  <c r="Q243" i="2" s="1"/>
  <c r="N242" i="2"/>
  <c r="Q242" i="2" s="1"/>
  <c r="N241" i="2"/>
  <c r="Q241" i="2" s="1"/>
  <c r="N240" i="2"/>
  <c r="Q240" i="2" s="1"/>
  <c r="N239" i="2"/>
  <c r="Q239" i="2" s="1"/>
  <c r="N238" i="2"/>
  <c r="Q238" i="2" s="1"/>
  <c r="N237" i="2"/>
  <c r="Q237" i="2" s="1"/>
  <c r="N236" i="2"/>
  <c r="Q236" i="2" s="1"/>
  <c r="N235" i="2"/>
  <c r="Q235" i="2" s="1"/>
  <c r="N234" i="2"/>
  <c r="Q234" i="2" s="1"/>
  <c r="N233" i="2"/>
  <c r="Q233" i="2" s="1"/>
  <c r="N232" i="2"/>
  <c r="Q232" i="2" s="1"/>
  <c r="N231" i="2"/>
  <c r="Q231" i="2" s="1"/>
  <c r="N230" i="2"/>
  <c r="Q230" i="2" s="1"/>
  <c r="N229" i="2"/>
  <c r="Q229" i="2" s="1"/>
  <c r="N228" i="2"/>
  <c r="Q228" i="2" s="1"/>
  <c r="N227" i="2"/>
  <c r="Q227" i="2" s="1"/>
  <c r="N226" i="2"/>
  <c r="Q226" i="2" s="1"/>
  <c r="N225" i="2"/>
  <c r="Q225" i="2" s="1"/>
  <c r="N224" i="2"/>
  <c r="Q224" i="2" s="1"/>
  <c r="N223" i="2"/>
  <c r="Q223" i="2" s="1"/>
  <c r="N221" i="2"/>
  <c r="Q221" i="2" s="1"/>
  <c r="N220" i="2"/>
  <c r="Q220" i="2" s="1"/>
  <c r="N219" i="2"/>
  <c r="Q219" i="2" s="1"/>
  <c r="N218" i="2"/>
  <c r="Q218" i="2" s="1"/>
  <c r="N217" i="2"/>
  <c r="Q217" i="2" s="1"/>
  <c r="N216" i="2"/>
  <c r="Q216" i="2" s="1"/>
  <c r="N215" i="2"/>
  <c r="Q215" i="2" s="1"/>
  <c r="N214" i="2"/>
  <c r="Q214" i="2" s="1"/>
  <c r="N213" i="2"/>
  <c r="Q213" i="2" s="1"/>
  <c r="N212" i="2"/>
  <c r="Q212" i="2" s="1"/>
  <c r="N211" i="2"/>
  <c r="Q211" i="2" s="1"/>
  <c r="N210" i="2"/>
  <c r="Q210" i="2" s="1"/>
  <c r="N209" i="2"/>
  <c r="Q209" i="2" s="1"/>
  <c r="N208" i="2"/>
  <c r="Q208" i="2" s="1"/>
  <c r="N204" i="2"/>
  <c r="Q204" i="2" s="1"/>
  <c r="N202" i="2"/>
  <c r="Q202" i="2" s="1"/>
  <c r="N195" i="2"/>
  <c r="Q195" i="2" s="1"/>
  <c r="N193" i="2"/>
  <c r="Q193" i="2" s="1"/>
  <c r="N180" i="2"/>
  <c r="Q180" i="2" s="1"/>
  <c r="N179" i="2"/>
  <c r="Q179" i="2" s="1"/>
  <c r="N178" i="2"/>
  <c r="Q178" i="2" s="1"/>
  <c r="N177" i="2"/>
  <c r="Q177" i="2" s="1"/>
  <c r="N176" i="2"/>
  <c r="Q176" i="2" s="1"/>
  <c r="N175" i="2"/>
  <c r="Q175" i="2" s="1"/>
  <c r="N174" i="2"/>
  <c r="Q174" i="2" s="1"/>
  <c r="N173" i="2"/>
  <c r="Q173" i="2" s="1"/>
  <c r="N172" i="2"/>
  <c r="Q172" i="2" s="1"/>
  <c r="N171" i="2"/>
  <c r="Q171" i="2" s="1"/>
  <c r="N170" i="2"/>
  <c r="N169" i="2"/>
  <c r="Q169" i="2" s="1"/>
  <c r="N168" i="2"/>
  <c r="Q168" i="2" s="1"/>
  <c r="N167" i="2"/>
  <c r="Q167" i="2" s="1"/>
  <c r="N166" i="2"/>
  <c r="Q166" i="2" s="1"/>
  <c r="N165" i="2"/>
  <c r="Q165" i="2" s="1"/>
  <c r="N164" i="2"/>
  <c r="Q164" i="2" s="1"/>
  <c r="N163" i="2"/>
  <c r="Q163" i="2" s="1"/>
  <c r="N162" i="2"/>
  <c r="Q162" i="2" s="1"/>
  <c r="N161" i="2"/>
  <c r="Q161" i="2" s="1"/>
  <c r="N160" i="2"/>
  <c r="Q160" i="2" s="1"/>
  <c r="N159" i="2"/>
  <c r="Q159" i="2" s="1"/>
  <c r="N158" i="2"/>
  <c r="Q158" i="2" s="1"/>
  <c r="N157" i="2"/>
  <c r="Q157" i="2" s="1"/>
  <c r="N156" i="2"/>
  <c r="Q156" i="2" s="1"/>
  <c r="N155" i="2"/>
  <c r="Q155" i="2" s="1"/>
  <c r="N154" i="2"/>
  <c r="Q154" i="2" s="1"/>
  <c r="N153" i="2"/>
  <c r="Q153" i="2" s="1"/>
  <c r="N152" i="2"/>
  <c r="Q152" i="2" s="1"/>
  <c r="N151" i="2"/>
  <c r="Q151" i="2" s="1"/>
  <c r="N150" i="2"/>
  <c r="Q150" i="2" s="1"/>
  <c r="N149" i="2"/>
  <c r="Q149" i="2" s="1"/>
  <c r="N148" i="2"/>
  <c r="Q148" i="2" s="1"/>
  <c r="N147" i="2"/>
  <c r="Q147" i="2" s="1"/>
  <c r="N146" i="2"/>
  <c r="Q146" i="2" s="1"/>
  <c r="N145" i="2"/>
  <c r="Q145" i="2" s="1"/>
  <c r="N144" i="2"/>
  <c r="Q144" i="2" s="1"/>
  <c r="N143" i="2"/>
  <c r="Q143" i="2" s="1"/>
  <c r="N142" i="2"/>
  <c r="Q142" i="2" s="1"/>
  <c r="N141" i="2"/>
  <c r="Q141" i="2" s="1"/>
  <c r="N140" i="2"/>
  <c r="Q140" i="2" s="1"/>
  <c r="N139" i="2"/>
  <c r="Q139" i="2" s="1"/>
  <c r="N138" i="2"/>
  <c r="Q138" i="2" s="1"/>
  <c r="N137" i="2"/>
  <c r="Q137" i="2" s="1"/>
  <c r="N135" i="2"/>
  <c r="Q135" i="2" s="1"/>
  <c r="N134" i="2"/>
  <c r="Q134" i="2" s="1"/>
  <c r="N133" i="2"/>
  <c r="Q133" i="2" s="1"/>
  <c r="N132" i="2"/>
  <c r="Q132" i="2" s="1"/>
  <c r="N131" i="2"/>
  <c r="Q131" i="2" s="1"/>
  <c r="N130" i="2"/>
  <c r="Q130" i="2" s="1"/>
  <c r="N129" i="2"/>
  <c r="Q129" i="2" s="1"/>
  <c r="N126" i="2"/>
  <c r="Q126" i="2" s="1"/>
  <c r="N125" i="2"/>
  <c r="Q125" i="2" s="1"/>
  <c r="N122" i="2"/>
  <c r="Q122" i="2" s="1"/>
  <c r="N118" i="2"/>
  <c r="Q118" i="2" s="1"/>
  <c r="N116" i="2"/>
  <c r="Q116" i="2" s="1"/>
  <c r="N114" i="2"/>
  <c r="Q114" i="2" s="1"/>
  <c r="N113" i="2"/>
  <c r="Q113" i="2" s="1"/>
  <c r="N112" i="2"/>
  <c r="Q112" i="2" s="1"/>
  <c r="Q110" i="2"/>
  <c r="Q109" i="2"/>
  <c r="N108" i="2"/>
  <c r="Q108" i="2" s="1"/>
  <c r="N107" i="2"/>
  <c r="Q107" i="2" s="1"/>
  <c r="N106" i="2"/>
  <c r="Q106" i="2" s="1"/>
  <c r="Q105" i="2"/>
  <c r="N104" i="2"/>
  <c r="Q104" i="2" s="1"/>
  <c r="N103" i="2"/>
  <c r="Q103" i="2" s="1"/>
  <c r="N101" i="2"/>
  <c r="Q101" i="2" s="1"/>
  <c r="N100" i="2"/>
  <c r="Q100" i="2" s="1"/>
  <c r="N99" i="2"/>
  <c r="Q99" i="2" s="1"/>
  <c r="N98" i="2"/>
  <c r="Q98" i="2" s="1"/>
  <c r="N97" i="2"/>
  <c r="Q97" i="2" s="1"/>
  <c r="N96" i="2"/>
  <c r="Q96" i="2" s="1"/>
  <c r="N95" i="2"/>
  <c r="Q95" i="2" s="1"/>
  <c r="N94" i="2"/>
  <c r="Q94" i="2" s="1"/>
  <c r="N93" i="2"/>
  <c r="Q93" i="2" s="1"/>
  <c r="N92" i="2"/>
  <c r="Q92" i="2" s="1"/>
  <c r="N91" i="2"/>
  <c r="Q91" i="2" s="1"/>
  <c r="N90" i="2"/>
  <c r="Q90" i="2" s="1"/>
  <c r="N89" i="2"/>
  <c r="Q89" i="2" s="1"/>
  <c r="N88" i="2"/>
  <c r="Q88" i="2" s="1"/>
  <c r="N87" i="2"/>
  <c r="Q87" i="2" s="1"/>
  <c r="N86" i="2"/>
  <c r="Q86" i="2" s="1"/>
  <c r="N85" i="2"/>
  <c r="Q85" i="2" s="1"/>
  <c r="N84" i="2"/>
  <c r="Q84" i="2" s="1"/>
  <c r="N83" i="2"/>
  <c r="Q83" i="2" s="1"/>
  <c r="N82" i="2"/>
  <c r="Q82" i="2" s="1"/>
  <c r="N81" i="2"/>
  <c r="Q81" i="2" s="1"/>
  <c r="N80" i="2"/>
  <c r="Q80" i="2" s="1"/>
  <c r="N79" i="2"/>
  <c r="Q79" i="2" s="1"/>
  <c r="Q78" i="2"/>
  <c r="N77" i="2"/>
  <c r="Q77" i="2" s="1"/>
  <c r="N76" i="2"/>
  <c r="Q76" i="2" s="1"/>
  <c r="N75" i="2"/>
  <c r="Q75" i="2" s="1"/>
  <c r="N74" i="2"/>
  <c r="Q74" i="2" s="1"/>
  <c r="N73" i="2"/>
  <c r="Q73" i="2" s="1"/>
  <c r="N72" i="2"/>
  <c r="Q72" i="2" s="1"/>
  <c r="N71" i="2"/>
  <c r="Q71" i="2" s="1"/>
  <c r="N70" i="2"/>
  <c r="Q70" i="2" s="1"/>
  <c r="N69" i="2"/>
  <c r="Q69" i="2" s="1"/>
  <c r="N68" i="2"/>
  <c r="Q68" i="2" s="1"/>
  <c r="N67" i="2"/>
  <c r="Q67" i="2" s="1"/>
  <c r="N66" i="2"/>
  <c r="Q66" i="2" s="1"/>
  <c r="N65" i="2"/>
  <c r="Q65" i="2" s="1"/>
  <c r="N64" i="2"/>
  <c r="Q64" i="2" s="1"/>
  <c r="N63" i="2"/>
  <c r="Q63" i="2" s="1"/>
  <c r="N62" i="2"/>
  <c r="Q62" i="2" s="1"/>
  <c r="N61" i="2"/>
  <c r="Q61" i="2" s="1"/>
  <c r="N60" i="2"/>
  <c r="Q60" i="2" s="1"/>
  <c r="N59" i="2"/>
  <c r="Q59" i="2" s="1"/>
  <c r="N58" i="2"/>
  <c r="Q58" i="2" s="1"/>
  <c r="N57" i="2"/>
  <c r="Q57" i="2" s="1"/>
  <c r="N56" i="2"/>
  <c r="Q56" i="2" s="1"/>
  <c r="N55" i="2"/>
  <c r="Q55" i="2" s="1"/>
  <c r="N54" i="2"/>
  <c r="Q54" i="2" s="1"/>
  <c r="N53" i="2"/>
  <c r="Q53" i="2" s="1"/>
  <c r="N52" i="2"/>
  <c r="Q52" i="2" s="1"/>
  <c r="N51" i="2"/>
  <c r="Q51" i="2" s="1"/>
  <c r="N50" i="2"/>
  <c r="Q50" i="2" s="1"/>
  <c r="N49" i="2"/>
  <c r="Q49" i="2" s="1"/>
  <c r="N48" i="2"/>
  <c r="Q48" i="2" s="1"/>
  <c r="N47" i="2"/>
  <c r="Q47" i="2" s="1"/>
  <c r="N46" i="2"/>
  <c r="Q46" i="2" s="1"/>
  <c r="N45" i="2"/>
  <c r="Q45" i="2" s="1"/>
  <c r="N44" i="2"/>
  <c r="Q44" i="2" s="1"/>
  <c r="N43" i="2"/>
  <c r="Q43" i="2" s="1"/>
  <c r="N42" i="2"/>
  <c r="Q42" i="2" s="1"/>
  <c r="N41" i="2"/>
  <c r="Q41" i="2" s="1"/>
  <c r="N40" i="2"/>
  <c r="Q40" i="2" s="1"/>
  <c r="Q39" i="2"/>
  <c r="N38" i="2"/>
  <c r="Q38" i="2" s="1"/>
  <c r="N37" i="2"/>
  <c r="Q37" i="2" s="1"/>
  <c r="Q36" i="2"/>
  <c r="N34" i="2"/>
  <c r="Q34" i="2" s="1"/>
  <c r="N33" i="2"/>
  <c r="Q33" i="2" s="1"/>
  <c r="N32" i="2"/>
  <c r="Q32" i="2" s="1"/>
  <c r="N31" i="2"/>
  <c r="Q31" i="2" s="1"/>
  <c r="N28" i="2"/>
  <c r="Q28" i="2" s="1"/>
  <c r="N24" i="2"/>
  <c r="Q24" i="2" s="1"/>
  <c r="N23" i="2"/>
  <c r="Q23" i="2" s="1"/>
  <c r="Q22" i="2"/>
  <c r="N15" i="2"/>
  <c r="Q15" i="2" s="1"/>
  <c r="Q11" i="2"/>
  <c r="Q10" i="2"/>
  <c r="Q9" i="2"/>
  <c r="Q7" i="2"/>
  <c r="N2" i="2"/>
  <c r="Q2" i="2" s="1"/>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1312" i="2"/>
  <c r="E2" i="2"/>
  <c r="G1201" i="2"/>
  <c r="Q1201" i="2" s="1"/>
  <c r="G1200" i="2"/>
  <c r="Q1200" i="2" s="1"/>
  <c r="G1199" i="2"/>
  <c r="Q1199" i="2" s="1"/>
  <c r="G1198" i="2"/>
  <c r="Q1198" i="2" s="1"/>
  <c r="G1197" i="2"/>
  <c r="Q1197" i="2" s="1"/>
  <c r="G1196" i="2"/>
  <c r="Q1196" i="2" s="1"/>
  <c r="G1195" i="2"/>
  <c r="Q1195" i="2" s="1"/>
  <c r="G1194" i="2"/>
  <c r="Q1194" i="2" s="1"/>
  <c r="G1193" i="2"/>
  <c r="Q1193" i="2" s="1"/>
  <c r="G1192" i="2"/>
  <c r="Q1192" i="2" s="1"/>
  <c r="G1191" i="2"/>
  <c r="Q1191" i="2" s="1"/>
  <c r="G1190" i="2"/>
  <c r="Q1190" i="2" s="1"/>
  <c r="G1189" i="2"/>
  <c r="Q1189" i="2" s="1"/>
  <c r="G1188" i="2"/>
  <c r="Q1188" i="2" s="1"/>
  <c r="G1186" i="2"/>
  <c r="Q1186" i="2" s="1"/>
  <c r="G1185" i="2"/>
  <c r="Q1185" i="2" s="1"/>
  <c r="G1184" i="2"/>
  <c r="Q1184" i="2" s="1"/>
  <c r="G1183" i="2"/>
  <c r="Q1183" i="2" s="1"/>
  <c r="G1182" i="2"/>
  <c r="Q1182" i="2" s="1"/>
  <c r="G1181" i="2"/>
  <c r="Q1181" i="2" s="1"/>
  <c r="G1180" i="2"/>
  <c r="Q1180" i="2" s="1"/>
  <c r="G1179" i="2"/>
  <c r="Q1179" i="2" s="1"/>
  <c r="G1177" i="2"/>
  <c r="Q1177" i="2" s="1"/>
  <c r="G1176" i="2"/>
  <c r="Q1176" i="2" s="1"/>
  <c r="G1175" i="2"/>
  <c r="Q1175" i="2" s="1"/>
  <c r="G1174" i="2"/>
  <c r="Q1174" i="2" s="1"/>
  <c r="G1173" i="2"/>
  <c r="Q1173" i="2" s="1"/>
  <c r="G1171" i="2"/>
  <c r="Q1171" i="2" s="1"/>
  <c r="G1168" i="2"/>
  <c r="Q1168" i="2" s="1"/>
  <c r="G1167" i="2"/>
  <c r="Q1167" i="2" s="1"/>
  <c r="G1166" i="2"/>
  <c r="Q1166" i="2" s="1"/>
  <c r="G1165" i="2"/>
  <c r="Q1165" i="2" s="1"/>
  <c r="G1163" i="2"/>
  <c r="Q1163" i="2" s="1"/>
  <c r="G1162" i="2"/>
  <c r="Q1162" i="2" s="1"/>
  <c r="G1160" i="2"/>
  <c r="Q1160" i="2" s="1"/>
  <c r="G1159" i="2"/>
  <c r="Q1159" i="2" s="1"/>
  <c r="G1158" i="2"/>
  <c r="Q1158" i="2" s="1"/>
  <c r="G1154" i="2"/>
  <c r="Q1154" i="2" s="1"/>
  <c r="G1153" i="2"/>
  <c r="Q1153" i="2" s="1"/>
  <c r="G1152" i="2"/>
  <c r="Q1152" i="2" s="1"/>
  <c r="G1151" i="2"/>
  <c r="Q1151" i="2" s="1"/>
  <c r="G1150" i="2"/>
  <c r="Q1150" i="2" s="1"/>
  <c r="G1149" i="2"/>
  <c r="Q1149" i="2" s="1"/>
  <c r="G1148" i="2"/>
  <c r="Q1148" i="2" s="1"/>
  <c r="G1147" i="2"/>
  <c r="Q1147" i="2" s="1"/>
  <c r="G1146" i="2"/>
  <c r="Q1146" i="2" s="1"/>
  <c r="G1145" i="2"/>
  <c r="Q1145" i="2" s="1"/>
  <c r="G1144" i="2"/>
  <c r="Q1144" i="2" s="1"/>
  <c r="G1143" i="2"/>
  <c r="Q1143" i="2" s="1"/>
  <c r="G1142" i="2"/>
  <c r="Q1142" i="2" s="1"/>
  <c r="G1141" i="2"/>
  <c r="Q1141" i="2" s="1"/>
  <c r="G1140" i="2"/>
  <c r="Q1140" i="2" s="1"/>
  <c r="G1139" i="2"/>
  <c r="Q1139" i="2" s="1"/>
  <c r="G1138" i="2"/>
  <c r="Q1138" i="2" s="1"/>
  <c r="G1137" i="2"/>
  <c r="Q1137" i="2" s="1"/>
  <c r="G1136" i="2"/>
  <c r="Q1136" i="2" s="1"/>
  <c r="G1135" i="2"/>
  <c r="Q1135" i="2" s="1"/>
  <c r="G1134" i="2"/>
  <c r="Q1134" i="2" s="1"/>
  <c r="G1133" i="2"/>
  <c r="Q1133" i="2" s="1"/>
  <c r="G1132" i="2"/>
  <c r="Q1132" i="2" s="1"/>
  <c r="G1131" i="2"/>
  <c r="Q1131" i="2" s="1"/>
  <c r="G1129" i="2"/>
  <c r="Q1129" i="2" s="1"/>
  <c r="G1128" i="2"/>
  <c r="Q1128" i="2" s="1"/>
  <c r="G1127" i="2"/>
  <c r="Q1127" i="2" s="1"/>
  <c r="G1126" i="2"/>
  <c r="Q1126" i="2" s="1"/>
  <c r="G1125" i="2"/>
  <c r="Q1125" i="2" s="1"/>
  <c r="G1124" i="2"/>
  <c r="Q1124" i="2" s="1"/>
  <c r="G1122" i="2"/>
  <c r="Q1122" i="2" s="1"/>
  <c r="G1121" i="2"/>
  <c r="Q1121" i="2" s="1"/>
  <c r="G1120" i="2"/>
  <c r="Q1120" i="2" s="1"/>
  <c r="G1119" i="2"/>
  <c r="Q1119" i="2" s="1"/>
  <c r="G1117" i="2"/>
  <c r="Q1117" i="2" s="1"/>
  <c r="G1116" i="2"/>
  <c r="Q1116" i="2" s="1"/>
  <c r="G1115" i="2"/>
  <c r="Q1115" i="2" s="1"/>
  <c r="G1114" i="2"/>
  <c r="Q1114" i="2" s="1"/>
  <c r="G1113" i="2"/>
  <c r="Q1113" i="2" s="1"/>
  <c r="G1112" i="2"/>
  <c r="Q1112" i="2" s="1"/>
  <c r="G1111" i="2"/>
  <c r="Q1111" i="2" s="1"/>
  <c r="G1110" i="2"/>
  <c r="Q1110" i="2" s="1"/>
  <c r="G1109" i="2"/>
  <c r="Q1109" i="2" s="1"/>
  <c r="G1108" i="2"/>
  <c r="Q1108" i="2" s="1"/>
  <c r="G1107" i="2"/>
  <c r="Q1107" i="2" s="1"/>
  <c r="G1101" i="2"/>
  <c r="Q1101" i="2" s="1"/>
  <c r="G1099" i="2"/>
  <c r="Q1099" i="2" s="1"/>
  <c r="G1098" i="2"/>
  <c r="Q1098" i="2" s="1"/>
  <c r="G1095" i="2"/>
  <c r="Q1095" i="2" s="1"/>
  <c r="G1094" i="2"/>
  <c r="Q1094" i="2" s="1"/>
  <c r="G1093" i="2"/>
  <c r="Q1093" i="2" s="1"/>
  <c r="G1092" i="2"/>
  <c r="Q1092" i="2" s="1"/>
  <c r="G1091" i="2"/>
  <c r="Q1091" i="2" s="1"/>
  <c r="G1090" i="2"/>
  <c r="Q1090" i="2" s="1"/>
  <c r="G1089" i="2"/>
  <c r="Q1089" i="2" s="1"/>
  <c r="G1088" i="2"/>
  <c r="Q1088" i="2" s="1"/>
  <c r="G1087" i="2"/>
  <c r="Q1087" i="2" s="1"/>
  <c r="G1086" i="2"/>
  <c r="Q1086" i="2" s="1"/>
  <c r="G1085" i="2"/>
  <c r="Q1085" i="2" s="1"/>
  <c r="G1084" i="2"/>
  <c r="Q1084" i="2" s="1"/>
  <c r="G1083" i="2"/>
  <c r="Q1083" i="2" s="1"/>
  <c r="G1082" i="2"/>
  <c r="Q1082" i="2" s="1"/>
  <c r="G1080" i="2"/>
  <c r="Q1080" i="2" s="1"/>
  <c r="G1055" i="2"/>
  <c r="Q1055" i="2" s="1"/>
  <c r="G1053" i="2"/>
  <c r="Q1053" i="2" s="1"/>
  <c r="G1044" i="2"/>
  <c r="Q1044" i="2" s="1"/>
  <c r="G1042" i="2"/>
  <c r="Q1042" i="2" s="1"/>
  <c r="G1040" i="2"/>
  <c r="Q1040" i="2" s="1"/>
  <c r="G1039" i="2"/>
  <c r="Q1039" i="2" s="1"/>
  <c r="G1038" i="2"/>
  <c r="Q1038" i="2" s="1"/>
  <c r="G1037" i="2"/>
  <c r="Q1037" i="2" s="1"/>
  <c r="G1036" i="2"/>
  <c r="Q1036" i="2" s="1"/>
  <c r="G1035" i="2"/>
  <c r="Q1035" i="2" s="1"/>
  <c r="G1034" i="2"/>
  <c r="Q1034" i="2" s="1"/>
  <c r="G1033" i="2"/>
  <c r="Q1033" i="2" s="1"/>
  <c r="G1032" i="2"/>
  <c r="Q1032" i="2" s="1"/>
  <c r="G1031" i="2"/>
  <c r="Q1031" i="2" s="1"/>
  <c r="G1030" i="2"/>
  <c r="Q1030" i="2" s="1"/>
  <c r="G1029" i="2"/>
  <c r="Q1029" i="2" s="1"/>
  <c r="G1028" i="2"/>
  <c r="Q1028" i="2" s="1"/>
  <c r="G1026" i="2"/>
  <c r="Q1026" i="2" s="1"/>
  <c r="G1025" i="2"/>
  <c r="Q1025" i="2" s="1"/>
  <c r="G1024" i="2"/>
  <c r="Q1024" i="2" s="1"/>
  <c r="G1023" i="2"/>
  <c r="Q1023" i="2" s="1"/>
  <c r="G1022" i="2"/>
  <c r="Q1022" i="2" s="1"/>
  <c r="G1021" i="2"/>
  <c r="Q1021" i="2" s="1"/>
  <c r="G1020" i="2"/>
  <c r="Q1020" i="2" s="1"/>
  <c r="G1019" i="2"/>
  <c r="Q1019" i="2" s="1"/>
  <c r="G1017" i="2"/>
  <c r="Q1017" i="2" s="1"/>
  <c r="G1013" i="2"/>
  <c r="Q1013" i="2" s="1"/>
  <c r="G1012" i="2"/>
  <c r="Q1012" i="2" s="1"/>
  <c r="G1011" i="2"/>
  <c r="Q1011" i="2" s="1"/>
  <c r="G1010" i="2"/>
  <c r="Q1010" i="2" s="1"/>
  <c r="G1009" i="2"/>
  <c r="Q1009" i="2" s="1"/>
  <c r="G1008" i="2"/>
  <c r="Q1008" i="2" s="1"/>
  <c r="G1007" i="2"/>
  <c r="Q1007" i="2" s="1"/>
  <c r="G1006" i="2"/>
  <c r="Q1006" i="2" s="1"/>
  <c r="G1005" i="2"/>
  <c r="Q1005" i="2" s="1"/>
  <c r="G1004" i="2"/>
  <c r="Q1004" i="2" s="1"/>
  <c r="G1003" i="2"/>
  <c r="Q1003" i="2" s="1"/>
  <c r="G1002" i="2"/>
  <c r="Q1002" i="2" s="1"/>
  <c r="G1001" i="2"/>
  <c r="Q1001" i="2" s="1"/>
  <c r="G1000" i="2"/>
  <c r="Q1000" i="2" s="1"/>
  <c r="G999" i="2"/>
  <c r="Q999" i="2" s="1"/>
  <c r="G998" i="2"/>
  <c r="Q998" i="2" s="1"/>
  <c r="G996" i="2"/>
  <c r="Q996" i="2" s="1"/>
  <c r="G973" i="2"/>
  <c r="Q973" i="2" s="1"/>
  <c r="G968" i="2"/>
  <c r="Q968" i="2" s="1"/>
  <c r="G942" i="2"/>
  <c r="Q942" i="2" s="1"/>
  <c r="G932" i="2"/>
  <c r="Q932" i="2" s="1"/>
  <c r="G931" i="2"/>
  <c r="Q931" i="2" s="1"/>
  <c r="G930" i="2"/>
  <c r="Q930" i="2" s="1"/>
  <c r="G929" i="2"/>
  <c r="Q929" i="2" s="1"/>
  <c r="G926" i="2"/>
  <c r="Q926" i="2" s="1"/>
  <c r="G925" i="2"/>
  <c r="Q925" i="2" s="1"/>
  <c r="G924" i="2"/>
  <c r="Q924" i="2" s="1"/>
  <c r="G923" i="2"/>
  <c r="Q923" i="2" s="1"/>
  <c r="G922" i="2"/>
  <c r="Q922" i="2" s="1"/>
  <c r="G921" i="2"/>
  <c r="Q921" i="2" s="1"/>
  <c r="G920" i="2"/>
  <c r="Q920" i="2" s="1"/>
  <c r="G919" i="2"/>
  <c r="Q919" i="2" s="1"/>
  <c r="G918" i="2"/>
  <c r="Q918" i="2" s="1"/>
  <c r="G917" i="2"/>
  <c r="Q917" i="2" s="1"/>
  <c r="G915" i="2"/>
  <c r="Q915" i="2" s="1"/>
  <c r="G914" i="2"/>
  <c r="Q914" i="2" s="1"/>
  <c r="G913" i="2"/>
  <c r="Q913" i="2" s="1"/>
  <c r="G912" i="2"/>
  <c r="Q912" i="2" s="1"/>
  <c r="G911" i="2"/>
  <c r="Q911" i="2" s="1"/>
  <c r="G910" i="2"/>
  <c r="Q910" i="2" s="1"/>
  <c r="G909" i="2"/>
  <c r="Q909" i="2" s="1"/>
  <c r="G908" i="2"/>
  <c r="Q908" i="2" s="1"/>
  <c r="G907" i="2"/>
  <c r="Q907" i="2" s="1"/>
  <c r="G906" i="2"/>
  <c r="Q906" i="2" s="1"/>
  <c r="G905" i="2"/>
  <c r="Q905" i="2" s="1"/>
  <c r="G904" i="2"/>
  <c r="Q904" i="2" s="1"/>
  <c r="G903" i="2"/>
  <c r="Q903" i="2" s="1"/>
  <c r="G902" i="2"/>
  <c r="Q902" i="2" s="1"/>
  <c r="G901" i="2"/>
  <c r="Q901" i="2" s="1"/>
  <c r="G900" i="2"/>
  <c r="Q900" i="2" s="1"/>
  <c r="G899" i="2"/>
  <c r="Q899" i="2" s="1"/>
  <c r="G898" i="2"/>
  <c r="Q898" i="2" s="1"/>
  <c r="G897" i="2"/>
  <c r="Q897" i="2" s="1"/>
  <c r="G896" i="2"/>
  <c r="Q896" i="2" s="1"/>
  <c r="G895" i="2"/>
  <c r="Q895" i="2" s="1"/>
  <c r="G894" i="2"/>
  <c r="Q894" i="2" s="1"/>
  <c r="G892" i="2"/>
  <c r="Q892" i="2" s="1"/>
  <c r="G891" i="2"/>
  <c r="Q891" i="2" s="1"/>
  <c r="G890" i="2"/>
  <c r="Q890" i="2" s="1"/>
  <c r="G889" i="2"/>
  <c r="Q889" i="2" s="1"/>
  <c r="G888" i="2"/>
  <c r="Q888" i="2" s="1"/>
  <c r="G887" i="2"/>
  <c r="Q887" i="2" s="1"/>
  <c r="G886" i="2"/>
  <c r="Q886" i="2" s="1"/>
  <c r="G885" i="2"/>
  <c r="Q885" i="2" s="1"/>
  <c r="G884" i="2"/>
  <c r="Q884" i="2" s="1"/>
  <c r="G883" i="2"/>
  <c r="Q883" i="2" s="1"/>
  <c r="G881" i="2"/>
  <c r="Q881" i="2" s="1"/>
  <c r="G880" i="2"/>
  <c r="Q880" i="2" s="1"/>
  <c r="G879" i="2"/>
  <c r="Q879" i="2" s="1"/>
  <c r="G878" i="2"/>
  <c r="Q878" i="2" s="1"/>
  <c r="G877" i="2"/>
  <c r="Q877" i="2" s="1"/>
  <c r="G876" i="2"/>
  <c r="Q876" i="2" s="1"/>
  <c r="G875" i="2"/>
  <c r="Q875" i="2" s="1"/>
  <c r="G874" i="2"/>
  <c r="Q874" i="2" s="1"/>
  <c r="G873" i="2"/>
  <c r="Q873" i="2" s="1"/>
  <c r="G872" i="2"/>
  <c r="Q872" i="2" s="1"/>
  <c r="G870" i="2"/>
  <c r="Q870" i="2" s="1"/>
  <c r="G869" i="2"/>
  <c r="Q869" i="2" s="1"/>
  <c r="G868" i="2"/>
  <c r="Q868" i="2" s="1"/>
  <c r="G867" i="2"/>
  <c r="Q867" i="2" s="1"/>
  <c r="G848" i="2"/>
  <c r="Q848" i="2" s="1"/>
  <c r="G847" i="2"/>
  <c r="Q847" i="2" s="1"/>
  <c r="G812" i="2"/>
  <c r="Q812" i="2" s="1"/>
  <c r="G785" i="2"/>
  <c r="Q785" i="2" s="1"/>
  <c r="G784" i="2"/>
  <c r="Q784" i="2" s="1"/>
  <c r="G783" i="2"/>
  <c r="Q783" i="2" s="1"/>
  <c r="G781" i="2"/>
  <c r="Q781" i="2" s="1"/>
  <c r="G780" i="2"/>
  <c r="Q780" i="2" s="1"/>
  <c r="G779" i="2"/>
  <c r="Q779" i="2" s="1"/>
  <c r="G778" i="2"/>
  <c r="Q778" i="2" s="1"/>
  <c r="G777" i="2"/>
  <c r="Q777" i="2" s="1"/>
  <c r="G774" i="2"/>
  <c r="Q774" i="2" s="1"/>
  <c r="G773" i="2"/>
  <c r="Q773" i="2" s="1"/>
  <c r="G772" i="2"/>
  <c r="Q772" i="2" s="1"/>
  <c r="G771" i="2"/>
  <c r="Q771" i="2" s="1"/>
  <c r="G770" i="2"/>
  <c r="Q770" i="2" s="1"/>
  <c r="G769" i="2"/>
  <c r="Q769" i="2" s="1"/>
  <c r="G768" i="2"/>
  <c r="Q768" i="2" s="1"/>
  <c r="G767" i="2"/>
  <c r="Q767" i="2" s="1"/>
  <c r="G766" i="2"/>
  <c r="Q766" i="2" s="1"/>
  <c r="G765" i="2"/>
  <c r="Q765" i="2" s="1"/>
  <c r="G763" i="2"/>
  <c r="Q763" i="2" s="1"/>
  <c r="G762" i="2"/>
  <c r="Q762" i="2" s="1"/>
  <c r="G761" i="2"/>
  <c r="Q761" i="2" s="1"/>
  <c r="G760" i="2"/>
  <c r="Q760" i="2" s="1"/>
  <c r="G759" i="2"/>
  <c r="Q759" i="2" s="1"/>
  <c r="G758" i="2"/>
  <c r="Q758" i="2" s="1"/>
  <c r="G757" i="2"/>
  <c r="Q757" i="2" s="1"/>
  <c r="G756" i="2"/>
  <c r="Q756" i="2" s="1"/>
  <c r="G755" i="2"/>
  <c r="Q755" i="2" s="1"/>
  <c r="G754" i="2"/>
  <c r="Q754" i="2" s="1"/>
  <c r="G753" i="2"/>
  <c r="Q753" i="2" s="1"/>
  <c r="G752" i="2"/>
  <c r="Q752" i="2" s="1"/>
  <c r="G751" i="2"/>
  <c r="Q751" i="2" s="1"/>
  <c r="G750" i="2"/>
  <c r="Q750" i="2" s="1"/>
  <c r="G748" i="2"/>
  <c r="Q748" i="2" s="1"/>
  <c r="G747" i="2"/>
  <c r="Q747" i="2" s="1"/>
  <c r="G746" i="2"/>
  <c r="Q746" i="2" s="1"/>
  <c r="G745" i="2"/>
  <c r="Q745" i="2" s="1"/>
  <c r="G744" i="2"/>
  <c r="Q744" i="2" s="1"/>
  <c r="G743" i="2"/>
  <c r="Q743" i="2" s="1"/>
  <c r="G742" i="2"/>
  <c r="Q742" i="2" s="1"/>
  <c r="G741" i="2"/>
  <c r="Q741" i="2" s="1"/>
  <c r="G740" i="2"/>
  <c r="Q740" i="2" s="1"/>
  <c r="G739" i="2"/>
  <c r="Q739" i="2" s="1"/>
  <c r="G738" i="2"/>
  <c r="Q738" i="2" s="1"/>
  <c r="G737" i="2"/>
  <c r="Q737" i="2" s="1"/>
  <c r="G735" i="2"/>
  <c r="Q735" i="2" s="1"/>
  <c r="G733" i="2"/>
  <c r="Q733" i="2" s="1"/>
  <c r="G732" i="2"/>
  <c r="Q732" i="2" s="1"/>
  <c r="G731" i="2"/>
  <c r="Q731" i="2" s="1"/>
  <c r="G730" i="2"/>
  <c r="Q730" i="2" s="1"/>
  <c r="G729" i="2"/>
  <c r="Q729" i="2" s="1"/>
  <c r="G728" i="2"/>
  <c r="Q728" i="2" s="1"/>
  <c r="G727" i="2"/>
  <c r="Q727" i="2" s="1"/>
  <c r="G726" i="2"/>
  <c r="Q726" i="2" s="1"/>
  <c r="G725" i="2"/>
  <c r="Q725" i="2" s="1"/>
  <c r="G719" i="2"/>
  <c r="Q719" i="2" s="1"/>
  <c r="G705" i="2"/>
  <c r="Q705" i="2" s="1"/>
  <c r="G703" i="2"/>
  <c r="Q703" i="2" s="1"/>
  <c r="G702" i="2"/>
  <c r="Q702" i="2" s="1"/>
  <c r="G701" i="2"/>
  <c r="Q701" i="2" s="1"/>
  <c r="G700" i="2"/>
  <c r="Q700" i="2" s="1"/>
  <c r="G699" i="2"/>
  <c r="Q699" i="2" s="1"/>
  <c r="G698" i="2"/>
  <c r="Q698" i="2" s="1"/>
  <c r="G697" i="2"/>
  <c r="Q697" i="2" s="1"/>
  <c r="G696" i="2"/>
  <c r="Q696" i="2" s="1"/>
  <c r="G695" i="2"/>
  <c r="Q695" i="2" s="1"/>
  <c r="G694" i="2"/>
  <c r="Q694" i="2" s="1"/>
  <c r="G675" i="2"/>
  <c r="Q675" i="2" s="1"/>
  <c r="G662" i="2"/>
  <c r="Q662" i="2" s="1"/>
  <c r="G654" i="2"/>
  <c r="Q654" i="2" s="1"/>
  <c r="G653" i="2"/>
  <c r="Q653" i="2" s="1"/>
  <c r="G646" i="2"/>
  <c r="Q646" i="2" s="1"/>
  <c r="G637" i="2"/>
  <c r="Q637" i="2" s="1"/>
  <c r="G630" i="2"/>
  <c r="Q630" i="2" s="1"/>
  <c r="G610" i="2"/>
  <c r="Q610" i="2" s="1"/>
  <c r="G601" i="2"/>
  <c r="Q601" i="2" s="1"/>
  <c r="G589" i="2"/>
  <c r="Q589" i="2" s="1"/>
  <c r="G511" i="2"/>
  <c r="Q511" i="2" s="1"/>
  <c r="G355" i="2"/>
  <c r="Q355" i="2" s="1"/>
  <c r="G352" i="2"/>
  <c r="Q352" i="2" s="1"/>
  <c r="G351" i="2"/>
  <c r="G350" i="2"/>
  <c r="G347" i="2"/>
  <c r="Q347" i="2" s="1"/>
  <c r="G345" i="2"/>
  <c r="G344" i="2"/>
  <c r="G336" i="2"/>
  <c r="G333" i="2"/>
  <c r="Q333" i="2" s="1"/>
  <c r="G330" i="2"/>
  <c r="Q330" i="2" s="1"/>
  <c r="G328" i="2"/>
  <c r="Q328" i="2" s="1"/>
  <c r="G316" i="2"/>
  <c r="G313" i="2"/>
  <c r="G311" i="2"/>
  <c r="Q311" i="2" s="1"/>
  <c r="G310" i="2"/>
  <c r="G309" i="2"/>
  <c r="G308" i="2"/>
  <c r="Q308" i="2" s="1"/>
  <c r="G287" i="2"/>
  <c r="G285" i="2"/>
  <c r="G283" i="2"/>
  <c r="G282" i="2"/>
  <c r="G281" i="2"/>
  <c r="G278" i="2"/>
  <c r="Q278" i="2" s="1"/>
  <c r="G276" i="2"/>
  <c r="Q276" i="2" s="1"/>
  <c r="G260" i="2"/>
  <c r="Q260" i="2" s="1"/>
  <c r="G257" i="2"/>
  <c r="Q257" i="2" s="1"/>
  <c r="G222" i="2"/>
  <c r="Q222" i="2" s="1"/>
  <c r="G136" i="2"/>
  <c r="G128" i="2"/>
  <c r="Q128" i="2" s="1"/>
  <c r="G127" i="2"/>
  <c r="D3" i="2"/>
  <c r="F3" i="2" s="1"/>
  <c r="D4" i="2"/>
  <c r="F4" i="2" s="1"/>
  <c r="D5" i="2"/>
  <c r="F5" i="2" s="1"/>
  <c r="D6" i="2"/>
  <c r="F6" i="2" s="1"/>
  <c r="D7" i="2"/>
  <c r="F7" i="2" s="1"/>
  <c r="D8" i="2"/>
  <c r="F8" i="2" s="1"/>
  <c r="D9" i="2"/>
  <c r="F9" i="2" s="1"/>
  <c r="D10" i="2"/>
  <c r="F10" i="2" s="1"/>
  <c r="D11" i="2"/>
  <c r="F11" i="2" s="1"/>
  <c r="D12" i="2"/>
  <c r="F12" i="2" s="1"/>
  <c r="D13" i="2"/>
  <c r="F13" i="2" s="1"/>
  <c r="D14" i="2"/>
  <c r="F14" i="2" s="1"/>
  <c r="D15" i="2"/>
  <c r="F15" i="2" s="1"/>
  <c r="D16" i="2"/>
  <c r="F16" i="2" s="1"/>
  <c r="D17" i="2"/>
  <c r="F17" i="2" s="1"/>
  <c r="D18" i="2"/>
  <c r="F18" i="2" s="1"/>
  <c r="D19" i="2"/>
  <c r="F19" i="2" s="1"/>
  <c r="D20" i="2"/>
  <c r="F20" i="2" s="1"/>
  <c r="D21" i="2"/>
  <c r="F21" i="2" s="1"/>
  <c r="D22" i="2"/>
  <c r="F22" i="2" s="1"/>
  <c r="D23" i="2"/>
  <c r="F23" i="2" s="1"/>
  <c r="D24" i="2"/>
  <c r="F24" i="2" s="1"/>
  <c r="D25" i="2"/>
  <c r="F25" i="2" s="1"/>
  <c r="D26" i="2"/>
  <c r="F26" i="2" s="1"/>
  <c r="D27" i="2"/>
  <c r="F27" i="2" s="1"/>
  <c r="D28" i="2"/>
  <c r="F28" i="2" s="1"/>
  <c r="D29" i="2"/>
  <c r="F29" i="2" s="1"/>
  <c r="D30" i="2"/>
  <c r="F30" i="2" s="1"/>
  <c r="D31" i="2"/>
  <c r="F31" i="2" s="1"/>
  <c r="D32" i="2"/>
  <c r="F32" i="2" s="1"/>
  <c r="D33" i="2"/>
  <c r="F33" i="2" s="1"/>
  <c r="D34" i="2"/>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F65" i="2" s="1"/>
  <c r="D66" i="2"/>
  <c r="F66" i="2" s="1"/>
  <c r="D67" i="2"/>
  <c r="F67" i="2" s="1"/>
  <c r="D68" i="2"/>
  <c r="F68" i="2" s="1"/>
  <c r="D69" i="2"/>
  <c r="F69" i="2" s="1"/>
  <c r="D70" i="2"/>
  <c r="F70" i="2" s="1"/>
  <c r="D71" i="2"/>
  <c r="F71" i="2" s="1"/>
  <c r="D72" i="2"/>
  <c r="F72" i="2" s="1"/>
  <c r="D73" i="2"/>
  <c r="F73" i="2" s="1"/>
  <c r="D74" i="2"/>
  <c r="F74" i="2" s="1"/>
  <c r="D75" i="2"/>
  <c r="F75" i="2" s="1"/>
  <c r="D76" i="2"/>
  <c r="F76" i="2" s="1"/>
  <c r="D77" i="2"/>
  <c r="F77" i="2" s="1"/>
  <c r="D78" i="2"/>
  <c r="F78" i="2" s="1"/>
  <c r="D79" i="2"/>
  <c r="F79" i="2" s="1"/>
  <c r="D80" i="2"/>
  <c r="F80" i="2" s="1"/>
  <c r="D81" i="2"/>
  <c r="F81" i="2" s="1"/>
  <c r="D82" i="2"/>
  <c r="F82" i="2" s="1"/>
  <c r="D83" i="2"/>
  <c r="F83" i="2" s="1"/>
  <c r="D84" i="2"/>
  <c r="F84" i="2" s="1"/>
  <c r="D85" i="2"/>
  <c r="F85" i="2" s="1"/>
  <c r="D86" i="2"/>
  <c r="F86" i="2" s="1"/>
  <c r="D87" i="2"/>
  <c r="F87" i="2" s="1"/>
  <c r="D88" i="2"/>
  <c r="F88" i="2" s="1"/>
  <c r="D89" i="2"/>
  <c r="F89" i="2" s="1"/>
  <c r="D90" i="2"/>
  <c r="F90" i="2" s="1"/>
  <c r="D91" i="2"/>
  <c r="F91" i="2" s="1"/>
  <c r="D92" i="2"/>
  <c r="F92" i="2" s="1"/>
  <c r="D93" i="2"/>
  <c r="F93" i="2" s="1"/>
  <c r="D94" i="2"/>
  <c r="F94" i="2" s="1"/>
  <c r="D95" i="2"/>
  <c r="F95" i="2" s="1"/>
  <c r="D96" i="2"/>
  <c r="F96" i="2" s="1"/>
  <c r="D97" i="2"/>
  <c r="F97" i="2" s="1"/>
  <c r="D98" i="2"/>
  <c r="F98" i="2" s="1"/>
  <c r="D99" i="2"/>
  <c r="F99" i="2" s="1"/>
  <c r="D100" i="2"/>
  <c r="F100" i="2" s="1"/>
  <c r="D101" i="2"/>
  <c r="F101" i="2" s="1"/>
  <c r="D102" i="2"/>
  <c r="F102" i="2" s="1"/>
  <c r="D103" i="2"/>
  <c r="F103" i="2" s="1"/>
  <c r="D104" i="2"/>
  <c r="F104" i="2" s="1"/>
  <c r="D105" i="2"/>
  <c r="F105" i="2" s="1"/>
  <c r="D106" i="2"/>
  <c r="F106" i="2" s="1"/>
  <c r="D107" i="2"/>
  <c r="F107" i="2" s="1"/>
  <c r="D108" i="2"/>
  <c r="F108" i="2" s="1"/>
  <c r="D109" i="2"/>
  <c r="F109" i="2" s="1"/>
  <c r="D110" i="2"/>
  <c r="F110" i="2" s="1"/>
  <c r="D111" i="2"/>
  <c r="F111" i="2" s="1"/>
  <c r="D112" i="2"/>
  <c r="F112" i="2" s="1"/>
  <c r="D113" i="2"/>
  <c r="F113" i="2" s="1"/>
  <c r="D114" i="2"/>
  <c r="F114" i="2" s="1"/>
  <c r="D115" i="2"/>
  <c r="F115" i="2" s="1"/>
  <c r="D116" i="2"/>
  <c r="F116" i="2" s="1"/>
  <c r="D117" i="2"/>
  <c r="F117" i="2" s="1"/>
  <c r="D118" i="2"/>
  <c r="F118" i="2" s="1"/>
  <c r="D119" i="2"/>
  <c r="F119" i="2" s="1"/>
  <c r="D120" i="2"/>
  <c r="F120" i="2" s="1"/>
  <c r="D121" i="2"/>
  <c r="F121" i="2" s="1"/>
  <c r="D122" i="2"/>
  <c r="F122" i="2" s="1"/>
  <c r="D123" i="2"/>
  <c r="F123" i="2" s="1"/>
  <c r="D124" i="2"/>
  <c r="F124" i="2" s="1"/>
  <c r="D125" i="2"/>
  <c r="F125" i="2" s="1"/>
  <c r="D126" i="2"/>
  <c r="F126" i="2" s="1"/>
  <c r="D127" i="2"/>
  <c r="F127" i="2" s="1"/>
  <c r="D128" i="2"/>
  <c r="F128" i="2" s="1"/>
  <c r="D129" i="2"/>
  <c r="F129" i="2" s="1"/>
  <c r="D130" i="2"/>
  <c r="F130" i="2" s="1"/>
  <c r="D131" i="2"/>
  <c r="F131" i="2" s="1"/>
  <c r="D132" i="2"/>
  <c r="F132" i="2" s="1"/>
  <c r="D133" i="2"/>
  <c r="F133" i="2" s="1"/>
  <c r="D134" i="2"/>
  <c r="F134" i="2" s="1"/>
  <c r="D135" i="2"/>
  <c r="F135" i="2" s="1"/>
  <c r="D136" i="2"/>
  <c r="F136" i="2" s="1"/>
  <c r="D137" i="2"/>
  <c r="F137" i="2" s="1"/>
  <c r="D138" i="2"/>
  <c r="F138" i="2" s="1"/>
  <c r="D139" i="2"/>
  <c r="F139" i="2" s="1"/>
  <c r="D140" i="2"/>
  <c r="F140" i="2" s="1"/>
  <c r="D141" i="2"/>
  <c r="F141" i="2" s="1"/>
  <c r="D142" i="2"/>
  <c r="F142" i="2" s="1"/>
  <c r="D143" i="2"/>
  <c r="F143" i="2" s="1"/>
  <c r="D144" i="2"/>
  <c r="F144" i="2" s="1"/>
  <c r="D145" i="2"/>
  <c r="F145" i="2" s="1"/>
  <c r="D146" i="2"/>
  <c r="F146" i="2" s="1"/>
  <c r="D147" i="2"/>
  <c r="F147" i="2" s="1"/>
  <c r="D148" i="2"/>
  <c r="F148" i="2" s="1"/>
  <c r="D149" i="2"/>
  <c r="F149" i="2" s="1"/>
  <c r="D150" i="2"/>
  <c r="F150" i="2" s="1"/>
  <c r="D151" i="2"/>
  <c r="F151" i="2" s="1"/>
  <c r="D152" i="2"/>
  <c r="F152" i="2" s="1"/>
  <c r="D153" i="2"/>
  <c r="F153" i="2" s="1"/>
  <c r="D154" i="2"/>
  <c r="F154" i="2" s="1"/>
  <c r="D155" i="2"/>
  <c r="F155" i="2" s="1"/>
  <c r="D156" i="2"/>
  <c r="F156" i="2" s="1"/>
  <c r="D157" i="2"/>
  <c r="F157" i="2" s="1"/>
  <c r="D158" i="2"/>
  <c r="F158" i="2" s="1"/>
  <c r="D159" i="2"/>
  <c r="F159" i="2" s="1"/>
  <c r="D160" i="2"/>
  <c r="F160" i="2" s="1"/>
  <c r="D161" i="2"/>
  <c r="F161" i="2" s="1"/>
  <c r="D162" i="2"/>
  <c r="F162" i="2" s="1"/>
  <c r="D163" i="2"/>
  <c r="F163" i="2" s="1"/>
  <c r="D164" i="2"/>
  <c r="F164" i="2" s="1"/>
  <c r="D165" i="2"/>
  <c r="F165" i="2" s="1"/>
  <c r="D166" i="2"/>
  <c r="F166" i="2" s="1"/>
  <c r="D167" i="2"/>
  <c r="F167" i="2" s="1"/>
  <c r="D168" i="2"/>
  <c r="F168" i="2" s="1"/>
  <c r="D169" i="2"/>
  <c r="F169" i="2" s="1"/>
  <c r="D170" i="2"/>
  <c r="F170" i="2" s="1"/>
  <c r="D171" i="2"/>
  <c r="F171" i="2" s="1"/>
  <c r="D172" i="2"/>
  <c r="F172" i="2" s="1"/>
  <c r="D173" i="2"/>
  <c r="F173" i="2" s="1"/>
  <c r="D174" i="2"/>
  <c r="F174" i="2" s="1"/>
  <c r="D175" i="2"/>
  <c r="F175" i="2" s="1"/>
  <c r="D176" i="2"/>
  <c r="F176" i="2" s="1"/>
  <c r="D177" i="2"/>
  <c r="F177" i="2" s="1"/>
  <c r="D178" i="2"/>
  <c r="F178" i="2" s="1"/>
  <c r="D179" i="2"/>
  <c r="F179" i="2" s="1"/>
  <c r="D180" i="2"/>
  <c r="F180" i="2" s="1"/>
  <c r="D181" i="2"/>
  <c r="F181" i="2" s="1"/>
  <c r="D182" i="2"/>
  <c r="F182" i="2" s="1"/>
  <c r="D183" i="2"/>
  <c r="F183" i="2" s="1"/>
  <c r="D184" i="2"/>
  <c r="F184" i="2" s="1"/>
  <c r="D185" i="2"/>
  <c r="F185" i="2" s="1"/>
  <c r="D186" i="2"/>
  <c r="F186" i="2" s="1"/>
  <c r="D187" i="2"/>
  <c r="F187" i="2" s="1"/>
  <c r="D188" i="2"/>
  <c r="F188" i="2" s="1"/>
  <c r="D189" i="2"/>
  <c r="F189" i="2" s="1"/>
  <c r="D190" i="2"/>
  <c r="F190" i="2" s="1"/>
  <c r="D191" i="2"/>
  <c r="F191" i="2" s="1"/>
  <c r="D192" i="2"/>
  <c r="F192" i="2" s="1"/>
  <c r="D193" i="2"/>
  <c r="F193" i="2" s="1"/>
  <c r="D194" i="2"/>
  <c r="F194" i="2" s="1"/>
  <c r="D195" i="2"/>
  <c r="F195" i="2" s="1"/>
  <c r="D196" i="2"/>
  <c r="F196" i="2" s="1"/>
  <c r="D197" i="2"/>
  <c r="F197" i="2" s="1"/>
  <c r="D198" i="2"/>
  <c r="F198" i="2" s="1"/>
  <c r="D199" i="2"/>
  <c r="F199" i="2" s="1"/>
  <c r="D200" i="2"/>
  <c r="F200" i="2" s="1"/>
  <c r="D201" i="2"/>
  <c r="F201" i="2" s="1"/>
  <c r="D202" i="2"/>
  <c r="F202" i="2" s="1"/>
  <c r="D203" i="2"/>
  <c r="F203" i="2" s="1"/>
  <c r="D204" i="2"/>
  <c r="F204" i="2" s="1"/>
  <c r="D205" i="2"/>
  <c r="F205" i="2" s="1"/>
  <c r="D206" i="2"/>
  <c r="F206" i="2" s="1"/>
  <c r="D207" i="2"/>
  <c r="F207" i="2" s="1"/>
  <c r="D208" i="2"/>
  <c r="F208" i="2" s="1"/>
  <c r="D209" i="2"/>
  <c r="F209" i="2" s="1"/>
  <c r="D210" i="2"/>
  <c r="F210" i="2" s="1"/>
  <c r="D211" i="2"/>
  <c r="F211" i="2" s="1"/>
  <c r="D212" i="2"/>
  <c r="F212" i="2" s="1"/>
  <c r="D213" i="2"/>
  <c r="F213" i="2" s="1"/>
  <c r="D214" i="2"/>
  <c r="F214" i="2" s="1"/>
  <c r="D215" i="2"/>
  <c r="F215" i="2" s="1"/>
  <c r="D216" i="2"/>
  <c r="F216" i="2" s="1"/>
  <c r="D217" i="2"/>
  <c r="F217" i="2" s="1"/>
  <c r="D218" i="2"/>
  <c r="F218" i="2" s="1"/>
  <c r="D219" i="2"/>
  <c r="F219" i="2" s="1"/>
  <c r="D220" i="2"/>
  <c r="F220" i="2" s="1"/>
  <c r="D221" i="2"/>
  <c r="F221" i="2" s="1"/>
  <c r="D222" i="2"/>
  <c r="F222" i="2" s="1"/>
  <c r="D223" i="2"/>
  <c r="F223" i="2" s="1"/>
  <c r="D224" i="2"/>
  <c r="F224" i="2" s="1"/>
  <c r="D225" i="2"/>
  <c r="F225" i="2" s="1"/>
  <c r="D226" i="2"/>
  <c r="F226" i="2" s="1"/>
  <c r="D227" i="2"/>
  <c r="F227" i="2" s="1"/>
  <c r="D228" i="2"/>
  <c r="F228" i="2" s="1"/>
  <c r="D229" i="2"/>
  <c r="F229" i="2" s="1"/>
  <c r="D230" i="2"/>
  <c r="F230" i="2" s="1"/>
  <c r="D231" i="2"/>
  <c r="F231" i="2" s="1"/>
  <c r="D232" i="2"/>
  <c r="F232" i="2" s="1"/>
  <c r="D233" i="2"/>
  <c r="F233" i="2" s="1"/>
  <c r="D234" i="2"/>
  <c r="F234" i="2" s="1"/>
  <c r="D235" i="2"/>
  <c r="F235" i="2" s="1"/>
  <c r="D236" i="2"/>
  <c r="F236" i="2" s="1"/>
  <c r="D237" i="2"/>
  <c r="F237" i="2" s="1"/>
  <c r="D238" i="2"/>
  <c r="F238" i="2" s="1"/>
  <c r="D239" i="2"/>
  <c r="F239" i="2" s="1"/>
  <c r="D240" i="2"/>
  <c r="F240" i="2" s="1"/>
  <c r="D241" i="2"/>
  <c r="F241" i="2" s="1"/>
  <c r="D242" i="2"/>
  <c r="F242" i="2" s="1"/>
  <c r="D243" i="2"/>
  <c r="F243" i="2" s="1"/>
  <c r="D244" i="2"/>
  <c r="F244" i="2" s="1"/>
  <c r="D245" i="2"/>
  <c r="F245" i="2" s="1"/>
  <c r="D246" i="2"/>
  <c r="F246" i="2" s="1"/>
  <c r="D247" i="2"/>
  <c r="F247" i="2" s="1"/>
  <c r="D248" i="2"/>
  <c r="F248" i="2" s="1"/>
  <c r="D249" i="2"/>
  <c r="F249" i="2" s="1"/>
  <c r="D250" i="2"/>
  <c r="F250" i="2" s="1"/>
  <c r="D251" i="2"/>
  <c r="F251" i="2" s="1"/>
  <c r="D252" i="2"/>
  <c r="F252" i="2" s="1"/>
  <c r="D253" i="2"/>
  <c r="F253" i="2" s="1"/>
  <c r="D254" i="2"/>
  <c r="F254" i="2" s="1"/>
  <c r="D255" i="2"/>
  <c r="F255" i="2" s="1"/>
  <c r="D256" i="2"/>
  <c r="F256" i="2" s="1"/>
  <c r="D257" i="2"/>
  <c r="F257" i="2" s="1"/>
  <c r="D258" i="2"/>
  <c r="F258" i="2" s="1"/>
  <c r="D259" i="2"/>
  <c r="F259" i="2" s="1"/>
  <c r="D260" i="2"/>
  <c r="F260" i="2" s="1"/>
  <c r="D261" i="2"/>
  <c r="F261" i="2" s="1"/>
  <c r="D262" i="2"/>
  <c r="F262" i="2" s="1"/>
  <c r="D263" i="2"/>
  <c r="F263" i="2" s="1"/>
  <c r="D264" i="2"/>
  <c r="F264" i="2" s="1"/>
  <c r="D265" i="2"/>
  <c r="F265" i="2" s="1"/>
  <c r="D266" i="2"/>
  <c r="F266" i="2" s="1"/>
  <c r="D267" i="2"/>
  <c r="F267" i="2" s="1"/>
  <c r="D268" i="2"/>
  <c r="F268" i="2" s="1"/>
  <c r="D269" i="2"/>
  <c r="F269" i="2" s="1"/>
  <c r="D270" i="2"/>
  <c r="F270" i="2" s="1"/>
  <c r="D271" i="2"/>
  <c r="F271" i="2" s="1"/>
  <c r="D272" i="2"/>
  <c r="F272" i="2" s="1"/>
  <c r="D273" i="2"/>
  <c r="F273" i="2" s="1"/>
  <c r="D274" i="2"/>
  <c r="F274" i="2" s="1"/>
  <c r="D275" i="2"/>
  <c r="F275" i="2" s="1"/>
  <c r="D276" i="2"/>
  <c r="F276" i="2" s="1"/>
  <c r="D277" i="2"/>
  <c r="F277" i="2" s="1"/>
  <c r="D278" i="2"/>
  <c r="F278" i="2" s="1"/>
  <c r="D279" i="2"/>
  <c r="F279" i="2" s="1"/>
  <c r="D280" i="2"/>
  <c r="F280" i="2" s="1"/>
  <c r="D281" i="2"/>
  <c r="F281" i="2" s="1"/>
  <c r="D282" i="2"/>
  <c r="F282" i="2" s="1"/>
  <c r="D283" i="2"/>
  <c r="F283" i="2" s="1"/>
  <c r="D284" i="2"/>
  <c r="F284" i="2" s="1"/>
  <c r="D285" i="2"/>
  <c r="F285" i="2" s="1"/>
  <c r="D286" i="2"/>
  <c r="F286" i="2" s="1"/>
  <c r="D287" i="2"/>
  <c r="F287" i="2" s="1"/>
  <c r="D288" i="2"/>
  <c r="F288" i="2" s="1"/>
  <c r="D289" i="2"/>
  <c r="F289" i="2" s="1"/>
  <c r="D290" i="2"/>
  <c r="F290" i="2" s="1"/>
  <c r="D291" i="2"/>
  <c r="F291" i="2" s="1"/>
  <c r="D292" i="2"/>
  <c r="F292" i="2" s="1"/>
  <c r="D293" i="2"/>
  <c r="F293" i="2" s="1"/>
  <c r="D294" i="2"/>
  <c r="F294" i="2" s="1"/>
  <c r="D295" i="2"/>
  <c r="F295" i="2" s="1"/>
  <c r="D296" i="2"/>
  <c r="F296" i="2" s="1"/>
  <c r="D297" i="2"/>
  <c r="F297" i="2" s="1"/>
  <c r="D298" i="2"/>
  <c r="F298" i="2" s="1"/>
  <c r="D299" i="2"/>
  <c r="F299" i="2" s="1"/>
  <c r="D300" i="2"/>
  <c r="F300" i="2" s="1"/>
  <c r="D301" i="2"/>
  <c r="F301" i="2" s="1"/>
  <c r="D302" i="2"/>
  <c r="F302" i="2" s="1"/>
  <c r="D303" i="2"/>
  <c r="F303" i="2" s="1"/>
  <c r="D304" i="2"/>
  <c r="F304" i="2" s="1"/>
  <c r="D305" i="2"/>
  <c r="F305" i="2" s="1"/>
  <c r="D306" i="2"/>
  <c r="F306" i="2" s="1"/>
  <c r="D307" i="2"/>
  <c r="F307" i="2" s="1"/>
  <c r="D308" i="2"/>
  <c r="F308" i="2" s="1"/>
  <c r="D309" i="2"/>
  <c r="F309" i="2" s="1"/>
  <c r="D310" i="2"/>
  <c r="F310" i="2" s="1"/>
  <c r="D311" i="2"/>
  <c r="F311" i="2" s="1"/>
  <c r="D312" i="2"/>
  <c r="F312" i="2" s="1"/>
  <c r="D313" i="2"/>
  <c r="F313" i="2" s="1"/>
  <c r="D314" i="2"/>
  <c r="F314" i="2" s="1"/>
  <c r="D315" i="2"/>
  <c r="F315" i="2" s="1"/>
  <c r="D316" i="2"/>
  <c r="F316" i="2" s="1"/>
  <c r="D317" i="2"/>
  <c r="F317" i="2" s="1"/>
  <c r="D318" i="2"/>
  <c r="F318" i="2" s="1"/>
  <c r="D319" i="2"/>
  <c r="F319" i="2" s="1"/>
  <c r="D320" i="2"/>
  <c r="F320" i="2" s="1"/>
  <c r="D321" i="2"/>
  <c r="F321" i="2" s="1"/>
  <c r="D322" i="2"/>
  <c r="F322" i="2" s="1"/>
  <c r="D323" i="2"/>
  <c r="F323" i="2" s="1"/>
  <c r="D324" i="2"/>
  <c r="F324" i="2" s="1"/>
  <c r="D325" i="2"/>
  <c r="F325" i="2" s="1"/>
  <c r="D326" i="2"/>
  <c r="F326" i="2" s="1"/>
  <c r="D327" i="2"/>
  <c r="F327" i="2" s="1"/>
  <c r="D328" i="2"/>
  <c r="F328" i="2" s="1"/>
  <c r="D329" i="2"/>
  <c r="F329" i="2" s="1"/>
  <c r="D330" i="2"/>
  <c r="F330" i="2" s="1"/>
  <c r="D331" i="2"/>
  <c r="F331" i="2" s="1"/>
  <c r="D332" i="2"/>
  <c r="F332" i="2" s="1"/>
  <c r="D333" i="2"/>
  <c r="F333" i="2" s="1"/>
  <c r="D334" i="2"/>
  <c r="F334" i="2" s="1"/>
  <c r="D335" i="2"/>
  <c r="F335" i="2" s="1"/>
  <c r="D336" i="2"/>
  <c r="F336" i="2" s="1"/>
  <c r="D337" i="2"/>
  <c r="F337" i="2" s="1"/>
  <c r="D338" i="2"/>
  <c r="F338" i="2" s="1"/>
  <c r="D339" i="2"/>
  <c r="F339" i="2" s="1"/>
  <c r="D340" i="2"/>
  <c r="F340" i="2" s="1"/>
  <c r="D341" i="2"/>
  <c r="F341" i="2" s="1"/>
  <c r="D342" i="2"/>
  <c r="F342" i="2" s="1"/>
  <c r="D343" i="2"/>
  <c r="F343" i="2" s="1"/>
  <c r="D344" i="2"/>
  <c r="F344" i="2" s="1"/>
  <c r="D345" i="2"/>
  <c r="F345" i="2" s="1"/>
  <c r="D346" i="2"/>
  <c r="F346" i="2" s="1"/>
  <c r="D347" i="2"/>
  <c r="F347" i="2" s="1"/>
  <c r="D348" i="2"/>
  <c r="F348" i="2" s="1"/>
  <c r="D349" i="2"/>
  <c r="F349" i="2" s="1"/>
  <c r="D350" i="2"/>
  <c r="F350" i="2" s="1"/>
  <c r="D351" i="2"/>
  <c r="F351" i="2" s="1"/>
  <c r="D352" i="2"/>
  <c r="F352" i="2" s="1"/>
  <c r="D353" i="2"/>
  <c r="F353" i="2" s="1"/>
  <c r="D354" i="2"/>
  <c r="F354" i="2" s="1"/>
  <c r="D355" i="2"/>
  <c r="F355" i="2" s="1"/>
  <c r="D356" i="2"/>
  <c r="F356" i="2" s="1"/>
  <c r="D357" i="2"/>
  <c r="F357" i="2" s="1"/>
  <c r="D358" i="2"/>
  <c r="F358" i="2" s="1"/>
  <c r="D359" i="2"/>
  <c r="F359" i="2" s="1"/>
  <c r="D360" i="2"/>
  <c r="F360" i="2" s="1"/>
  <c r="D361" i="2"/>
  <c r="F361" i="2" s="1"/>
  <c r="D362" i="2"/>
  <c r="F362" i="2" s="1"/>
  <c r="D363" i="2"/>
  <c r="F363" i="2" s="1"/>
  <c r="D364" i="2"/>
  <c r="F364" i="2" s="1"/>
  <c r="D365" i="2"/>
  <c r="F365" i="2" s="1"/>
  <c r="D366" i="2"/>
  <c r="F366" i="2" s="1"/>
  <c r="D367" i="2"/>
  <c r="F367" i="2" s="1"/>
  <c r="D368" i="2"/>
  <c r="F368" i="2" s="1"/>
  <c r="D369" i="2"/>
  <c r="F369" i="2" s="1"/>
  <c r="D370" i="2"/>
  <c r="F370" i="2" s="1"/>
  <c r="D371" i="2"/>
  <c r="F371" i="2" s="1"/>
  <c r="D372" i="2"/>
  <c r="F372" i="2" s="1"/>
  <c r="D373" i="2"/>
  <c r="F373" i="2" s="1"/>
  <c r="D374" i="2"/>
  <c r="F374" i="2" s="1"/>
  <c r="D375" i="2"/>
  <c r="F375" i="2" s="1"/>
  <c r="D376" i="2"/>
  <c r="F376" i="2" s="1"/>
  <c r="D377" i="2"/>
  <c r="F377" i="2" s="1"/>
  <c r="D378" i="2"/>
  <c r="F378" i="2" s="1"/>
  <c r="D379" i="2"/>
  <c r="F379" i="2" s="1"/>
  <c r="D380" i="2"/>
  <c r="F380" i="2" s="1"/>
  <c r="D381" i="2"/>
  <c r="F381" i="2" s="1"/>
  <c r="D382" i="2"/>
  <c r="F382" i="2" s="1"/>
  <c r="D383" i="2"/>
  <c r="F383" i="2" s="1"/>
  <c r="D384" i="2"/>
  <c r="F384" i="2" s="1"/>
  <c r="D385" i="2"/>
  <c r="F385" i="2" s="1"/>
  <c r="D386" i="2"/>
  <c r="F386" i="2" s="1"/>
  <c r="D387" i="2"/>
  <c r="F387" i="2" s="1"/>
  <c r="D388" i="2"/>
  <c r="F388" i="2" s="1"/>
  <c r="D389" i="2"/>
  <c r="F389" i="2" s="1"/>
  <c r="D390" i="2"/>
  <c r="F390" i="2" s="1"/>
  <c r="D391" i="2"/>
  <c r="F391" i="2" s="1"/>
  <c r="D392" i="2"/>
  <c r="F392" i="2" s="1"/>
  <c r="D393" i="2"/>
  <c r="F393" i="2" s="1"/>
  <c r="D394" i="2"/>
  <c r="F394" i="2" s="1"/>
  <c r="D395" i="2"/>
  <c r="F395" i="2" s="1"/>
  <c r="D396" i="2"/>
  <c r="F396" i="2" s="1"/>
  <c r="D397" i="2"/>
  <c r="F397" i="2" s="1"/>
  <c r="D398" i="2"/>
  <c r="F398" i="2" s="1"/>
  <c r="D399" i="2"/>
  <c r="F399" i="2" s="1"/>
  <c r="D400" i="2"/>
  <c r="F400" i="2" s="1"/>
  <c r="D401" i="2"/>
  <c r="F401" i="2" s="1"/>
  <c r="D402" i="2"/>
  <c r="F402" i="2" s="1"/>
  <c r="D403" i="2"/>
  <c r="F403" i="2" s="1"/>
  <c r="D404" i="2"/>
  <c r="F404" i="2" s="1"/>
  <c r="D405" i="2"/>
  <c r="F405" i="2" s="1"/>
  <c r="D406" i="2"/>
  <c r="F406" i="2" s="1"/>
  <c r="D407" i="2"/>
  <c r="F407" i="2" s="1"/>
  <c r="D408" i="2"/>
  <c r="F408" i="2" s="1"/>
  <c r="D409" i="2"/>
  <c r="F409" i="2" s="1"/>
  <c r="D410" i="2"/>
  <c r="F410" i="2" s="1"/>
  <c r="D411" i="2"/>
  <c r="F411" i="2" s="1"/>
  <c r="D412" i="2"/>
  <c r="F412" i="2" s="1"/>
  <c r="D413" i="2"/>
  <c r="F413" i="2" s="1"/>
  <c r="D414" i="2"/>
  <c r="F414" i="2" s="1"/>
  <c r="D415" i="2"/>
  <c r="F415" i="2" s="1"/>
  <c r="D416" i="2"/>
  <c r="F416" i="2" s="1"/>
  <c r="D417" i="2"/>
  <c r="F417" i="2" s="1"/>
  <c r="D418" i="2"/>
  <c r="F418" i="2" s="1"/>
  <c r="D419" i="2"/>
  <c r="F419" i="2" s="1"/>
  <c r="D420" i="2"/>
  <c r="F420" i="2" s="1"/>
  <c r="D421" i="2"/>
  <c r="F421" i="2" s="1"/>
  <c r="D422" i="2"/>
  <c r="F422" i="2" s="1"/>
  <c r="D423" i="2"/>
  <c r="F423" i="2" s="1"/>
  <c r="D424" i="2"/>
  <c r="F424" i="2" s="1"/>
  <c r="D425" i="2"/>
  <c r="F425" i="2" s="1"/>
  <c r="D426" i="2"/>
  <c r="F426" i="2" s="1"/>
  <c r="D427" i="2"/>
  <c r="F427" i="2" s="1"/>
  <c r="D428" i="2"/>
  <c r="F428" i="2" s="1"/>
  <c r="D429" i="2"/>
  <c r="F429" i="2" s="1"/>
  <c r="D430" i="2"/>
  <c r="F430" i="2" s="1"/>
  <c r="D431" i="2"/>
  <c r="F431" i="2" s="1"/>
  <c r="D432" i="2"/>
  <c r="F432" i="2" s="1"/>
  <c r="D433" i="2"/>
  <c r="F433" i="2" s="1"/>
  <c r="D434" i="2"/>
  <c r="F434" i="2" s="1"/>
  <c r="D435" i="2"/>
  <c r="F435" i="2" s="1"/>
  <c r="D436" i="2"/>
  <c r="F436" i="2" s="1"/>
  <c r="D437" i="2"/>
  <c r="F437" i="2" s="1"/>
  <c r="D438" i="2"/>
  <c r="F438" i="2" s="1"/>
  <c r="D439" i="2"/>
  <c r="F439" i="2" s="1"/>
  <c r="D440" i="2"/>
  <c r="F440" i="2" s="1"/>
  <c r="D441" i="2"/>
  <c r="F441" i="2" s="1"/>
  <c r="D442" i="2"/>
  <c r="F442" i="2" s="1"/>
  <c r="D443" i="2"/>
  <c r="F443" i="2" s="1"/>
  <c r="D444" i="2"/>
  <c r="F444" i="2" s="1"/>
  <c r="D445" i="2"/>
  <c r="F445" i="2" s="1"/>
  <c r="D446" i="2"/>
  <c r="F446" i="2" s="1"/>
  <c r="D447" i="2"/>
  <c r="F447" i="2" s="1"/>
  <c r="D448" i="2"/>
  <c r="F448" i="2" s="1"/>
  <c r="D449" i="2"/>
  <c r="F449" i="2" s="1"/>
  <c r="D450" i="2"/>
  <c r="F450" i="2" s="1"/>
  <c r="D451" i="2"/>
  <c r="F451" i="2" s="1"/>
  <c r="D452" i="2"/>
  <c r="F452" i="2" s="1"/>
  <c r="D453" i="2"/>
  <c r="F453" i="2" s="1"/>
  <c r="D454" i="2"/>
  <c r="F454" i="2" s="1"/>
  <c r="D455" i="2"/>
  <c r="F455" i="2" s="1"/>
  <c r="D456" i="2"/>
  <c r="F456" i="2" s="1"/>
  <c r="D457" i="2"/>
  <c r="F457" i="2" s="1"/>
  <c r="D458" i="2"/>
  <c r="F458" i="2" s="1"/>
  <c r="D459" i="2"/>
  <c r="F459" i="2" s="1"/>
  <c r="D460" i="2"/>
  <c r="F460" i="2" s="1"/>
  <c r="D461" i="2"/>
  <c r="F461" i="2" s="1"/>
  <c r="D462" i="2"/>
  <c r="F462" i="2" s="1"/>
  <c r="D463" i="2"/>
  <c r="F463" i="2" s="1"/>
  <c r="D464" i="2"/>
  <c r="F464" i="2" s="1"/>
  <c r="D465" i="2"/>
  <c r="F465" i="2" s="1"/>
  <c r="D466" i="2"/>
  <c r="F466" i="2" s="1"/>
  <c r="D467" i="2"/>
  <c r="F467" i="2" s="1"/>
  <c r="D468" i="2"/>
  <c r="F468" i="2" s="1"/>
  <c r="D469" i="2"/>
  <c r="F469" i="2" s="1"/>
  <c r="D470" i="2"/>
  <c r="F470" i="2" s="1"/>
  <c r="D471" i="2"/>
  <c r="F471" i="2" s="1"/>
  <c r="D472" i="2"/>
  <c r="F472" i="2" s="1"/>
  <c r="D473" i="2"/>
  <c r="F473" i="2" s="1"/>
  <c r="D474" i="2"/>
  <c r="F474" i="2" s="1"/>
  <c r="D475" i="2"/>
  <c r="F475" i="2" s="1"/>
  <c r="D476" i="2"/>
  <c r="F476" i="2" s="1"/>
  <c r="D477" i="2"/>
  <c r="F477" i="2" s="1"/>
  <c r="D478" i="2"/>
  <c r="F478" i="2" s="1"/>
  <c r="D479" i="2"/>
  <c r="F479" i="2" s="1"/>
  <c r="D480" i="2"/>
  <c r="F480" i="2" s="1"/>
  <c r="D481" i="2"/>
  <c r="F481" i="2" s="1"/>
  <c r="D482" i="2"/>
  <c r="F482" i="2" s="1"/>
  <c r="D483" i="2"/>
  <c r="F483" i="2" s="1"/>
  <c r="D484" i="2"/>
  <c r="F484" i="2" s="1"/>
  <c r="D485" i="2"/>
  <c r="F485" i="2" s="1"/>
  <c r="D486" i="2"/>
  <c r="F486" i="2" s="1"/>
  <c r="D487" i="2"/>
  <c r="F487" i="2" s="1"/>
  <c r="D488" i="2"/>
  <c r="F488" i="2" s="1"/>
  <c r="D489" i="2"/>
  <c r="F489" i="2" s="1"/>
  <c r="D490" i="2"/>
  <c r="F490" i="2" s="1"/>
  <c r="D491" i="2"/>
  <c r="F491" i="2" s="1"/>
  <c r="D492" i="2"/>
  <c r="F492" i="2" s="1"/>
  <c r="D493" i="2"/>
  <c r="F493" i="2" s="1"/>
  <c r="D494" i="2"/>
  <c r="F494" i="2" s="1"/>
  <c r="D495" i="2"/>
  <c r="F495" i="2" s="1"/>
  <c r="D496" i="2"/>
  <c r="F496" i="2" s="1"/>
  <c r="D497" i="2"/>
  <c r="F497" i="2" s="1"/>
  <c r="D498" i="2"/>
  <c r="F498" i="2" s="1"/>
  <c r="D499" i="2"/>
  <c r="F499" i="2" s="1"/>
  <c r="D500" i="2"/>
  <c r="F500" i="2" s="1"/>
  <c r="D501" i="2"/>
  <c r="F501" i="2" s="1"/>
  <c r="D502" i="2"/>
  <c r="F502" i="2" s="1"/>
  <c r="D503" i="2"/>
  <c r="F503" i="2" s="1"/>
  <c r="D504" i="2"/>
  <c r="F504" i="2" s="1"/>
  <c r="D505" i="2"/>
  <c r="F505" i="2" s="1"/>
  <c r="D506" i="2"/>
  <c r="F506" i="2" s="1"/>
  <c r="D507" i="2"/>
  <c r="F507" i="2" s="1"/>
  <c r="D508" i="2"/>
  <c r="F508" i="2" s="1"/>
  <c r="D509" i="2"/>
  <c r="F509" i="2" s="1"/>
  <c r="D510" i="2"/>
  <c r="F510" i="2" s="1"/>
  <c r="D511" i="2"/>
  <c r="F511" i="2" s="1"/>
  <c r="D512" i="2"/>
  <c r="F512" i="2" s="1"/>
  <c r="D513" i="2"/>
  <c r="F513" i="2" s="1"/>
  <c r="D514" i="2"/>
  <c r="F514" i="2" s="1"/>
  <c r="D515" i="2"/>
  <c r="F515" i="2" s="1"/>
  <c r="D516" i="2"/>
  <c r="F516" i="2" s="1"/>
  <c r="D517" i="2"/>
  <c r="F517" i="2" s="1"/>
  <c r="D518" i="2"/>
  <c r="F518" i="2" s="1"/>
  <c r="D519" i="2"/>
  <c r="F519" i="2" s="1"/>
  <c r="D520" i="2"/>
  <c r="F520" i="2" s="1"/>
  <c r="D521" i="2"/>
  <c r="F521" i="2" s="1"/>
  <c r="D522" i="2"/>
  <c r="F522" i="2" s="1"/>
  <c r="D523" i="2"/>
  <c r="F523" i="2" s="1"/>
  <c r="D524" i="2"/>
  <c r="F524" i="2" s="1"/>
  <c r="D525" i="2"/>
  <c r="F525" i="2" s="1"/>
  <c r="D526" i="2"/>
  <c r="F526" i="2" s="1"/>
  <c r="D527" i="2"/>
  <c r="F527" i="2" s="1"/>
  <c r="D528" i="2"/>
  <c r="F528" i="2" s="1"/>
  <c r="D529" i="2"/>
  <c r="F529" i="2" s="1"/>
  <c r="D530" i="2"/>
  <c r="F530" i="2" s="1"/>
  <c r="D531" i="2"/>
  <c r="F531" i="2" s="1"/>
  <c r="D532" i="2"/>
  <c r="F532" i="2" s="1"/>
  <c r="D533" i="2"/>
  <c r="F533" i="2" s="1"/>
  <c r="D534" i="2"/>
  <c r="F534" i="2" s="1"/>
  <c r="D535" i="2"/>
  <c r="F535" i="2" s="1"/>
  <c r="D536" i="2"/>
  <c r="F536" i="2" s="1"/>
  <c r="D537" i="2"/>
  <c r="F537" i="2" s="1"/>
  <c r="D538" i="2"/>
  <c r="F538" i="2" s="1"/>
  <c r="D539" i="2"/>
  <c r="F539" i="2" s="1"/>
  <c r="D540" i="2"/>
  <c r="F540" i="2" s="1"/>
  <c r="D541" i="2"/>
  <c r="F541" i="2" s="1"/>
  <c r="D542" i="2"/>
  <c r="F542" i="2" s="1"/>
  <c r="D543" i="2"/>
  <c r="F543" i="2" s="1"/>
  <c r="D544" i="2"/>
  <c r="F544" i="2" s="1"/>
  <c r="D545" i="2"/>
  <c r="F545" i="2" s="1"/>
  <c r="D546" i="2"/>
  <c r="F546" i="2" s="1"/>
  <c r="D547" i="2"/>
  <c r="F547" i="2" s="1"/>
  <c r="D548" i="2"/>
  <c r="F548" i="2" s="1"/>
  <c r="D549" i="2"/>
  <c r="F549" i="2" s="1"/>
  <c r="D550" i="2"/>
  <c r="F550" i="2" s="1"/>
  <c r="D551" i="2"/>
  <c r="F551" i="2" s="1"/>
  <c r="D552" i="2"/>
  <c r="F552" i="2" s="1"/>
  <c r="D553" i="2"/>
  <c r="F553" i="2" s="1"/>
  <c r="D554" i="2"/>
  <c r="F554" i="2" s="1"/>
  <c r="D555" i="2"/>
  <c r="F555" i="2" s="1"/>
  <c r="D556" i="2"/>
  <c r="F556" i="2" s="1"/>
  <c r="D557" i="2"/>
  <c r="F557" i="2" s="1"/>
  <c r="D558" i="2"/>
  <c r="F558" i="2" s="1"/>
  <c r="D559" i="2"/>
  <c r="F559" i="2" s="1"/>
  <c r="D560" i="2"/>
  <c r="F560" i="2" s="1"/>
  <c r="D561" i="2"/>
  <c r="F561" i="2" s="1"/>
  <c r="D562" i="2"/>
  <c r="F562" i="2" s="1"/>
  <c r="D563" i="2"/>
  <c r="F563" i="2" s="1"/>
  <c r="D564" i="2"/>
  <c r="F564" i="2" s="1"/>
  <c r="D565" i="2"/>
  <c r="F565" i="2" s="1"/>
  <c r="D566" i="2"/>
  <c r="F566" i="2" s="1"/>
  <c r="D567" i="2"/>
  <c r="F567" i="2" s="1"/>
  <c r="D568" i="2"/>
  <c r="F568" i="2" s="1"/>
  <c r="D569" i="2"/>
  <c r="F569" i="2" s="1"/>
  <c r="D570" i="2"/>
  <c r="F570" i="2" s="1"/>
  <c r="D571" i="2"/>
  <c r="F571" i="2" s="1"/>
  <c r="D572" i="2"/>
  <c r="F572" i="2" s="1"/>
  <c r="D573" i="2"/>
  <c r="F573" i="2" s="1"/>
  <c r="D574" i="2"/>
  <c r="F574" i="2" s="1"/>
  <c r="D575" i="2"/>
  <c r="F575" i="2" s="1"/>
  <c r="D576" i="2"/>
  <c r="F576" i="2" s="1"/>
  <c r="D577" i="2"/>
  <c r="F577" i="2" s="1"/>
  <c r="D578" i="2"/>
  <c r="F578" i="2" s="1"/>
  <c r="D579" i="2"/>
  <c r="F579" i="2" s="1"/>
  <c r="D580" i="2"/>
  <c r="F580" i="2" s="1"/>
  <c r="D581" i="2"/>
  <c r="F581" i="2" s="1"/>
  <c r="D582" i="2"/>
  <c r="F582" i="2" s="1"/>
  <c r="D583" i="2"/>
  <c r="F583" i="2" s="1"/>
  <c r="D584" i="2"/>
  <c r="F584" i="2" s="1"/>
  <c r="D585" i="2"/>
  <c r="F585" i="2" s="1"/>
  <c r="D586" i="2"/>
  <c r="F586" i="2" s="1"/>
  <c r="D587" i="2"/>
  <c r="F587" i="2" s="1"/>
  <c r="D588" i="2"/>
  <c r="F588" i="2" s="1"/>
  <c r="D589" i="2"/>
  <c r="F589" i="2" s="1"/>
  <c r="D590" i="2"/>
  <c r="F590" i="2" s="1"/>
  <c r="D591" i="2"/>
  <c r="F591" i="2" s="1"/>
  <c r="D592" i="2"/>
  <c r="F592" i="2" s="1"/>
  <c r="D593" i="2"/>
  <c r="F593" i="2" s="1"/>
  <c r="D594" i="2"/>
  <c r="F594" i="2" s="1"/>
  <c r="D595" i="2"/>
  <c r="F595" i="2" s="1"/>
  <c r="D596" i="2"/>
  <c r="F596" i="2" s="1"/>
  <c r="D597" i="2"/>
  <c r="F597" i="2" s="1"/>
  <c r="D598" i="2"/>
  <c r="F598" i="2" s="1"/>
  <c r="D599" i="2"/>
  <c r="F599" i="2" s="1"/>
  <c r="D600" i="2"/>
  <c r="F600" i="2" s="1"/>
  <c r="D601" i="2"/>
  <c r="F601" i="2" s="1"/>
  <c r="D602" i="2"/>
  <c r="F602" i="2" s="1"/>
  <c r="D603" i="2"/>
  <c r="F603" i="2" s="1"/>
  <c r="D604" i="2"/>
  <c r="F604" i="2" s="1"/>
  <c r="D605" i="2"/>
  <c r="F605" i="2" s="1"/>
  <c r="D606" i="2"/>
  <c r="F606" i="2" s="1"/>
  <c r="D607" i="2"/>
  <c r="F607" i="2" s="1"/>
  <c r="D608" i="2"/>
  <c r="F608" i="2" s="1"/>
  <c r="D609" i="2"/>
  <c r="F609" i="2" s="1"/>
  <c r="D610" i="2"/>
  <c r="F610" i="2" s="1"/>
  <c r="D611" i="2"/>
  <c r="F611" i="2" s="1"/>
  <c r="D612" i="2"/>
  <c r="F612" i="2" s="1"/>
  <c r="D613" i="2"/>
  <c r="F613" i="2" s="1"/>
  <c r="D614" i="2"/>
  <c r="F614" i="2" s="1"/>
  <c r="D615" i="2"/>
  <c r="F615" i="2" s="1"/>
  <c r="D616" i="2"/>
  <c r="F616" i="2" s="1"/>
  <c r="D617" i="2"/>
  <c r="F617" i="2" s="1"/>
  <c r="D618" i="2"/>
  <c r="F618" i="2" s="1"/>
  <c r="D619" i="2"/>
  <c r="F619" i="2" s="1"/>
  <c r="D620" i="2"/>
  <c r="F620" i="2" s="1"/>
  <c r="D621" i="2"/>
  <c r="F621" i="2" s="1"/>
  <c r="D622" i="2"/>
  <c r="F622" i="2" s="1"/>
  <c r="D623" i="2"/>
  <c r="F623" i="2" s="1"/>
  <c r="D624" i="2"/>
  <c r="F624" i="2" s="1"/>
  <c r="D625" i="2"/>
  <c r="F625" i="2" s="1"/>
  <c r="D626" i="2"/>
  <c r="F626" i="2" s="1"/>
  <c r="D627" i="2"/>
  <c r="F627" i="2" s="1"/>
  <c r="D628" i="2"/>
  <c r="F628" i="2" s="1"/>
  <c r="D629" i="2"/>
  <c r="F629" i="2" s="1"/>
  <c r="D630" i="2"/>
  <c r="F630" i="2" s="1"/>
  <c r="D631" i="2"/>
  <c r="F631" i="2" s="1"/>
  <c r="D632" i="2"/>
  <c r="F632" i="2" s="1"/>
  <c r="D633" i="2"/>
  <c r="F633" i="2" s="1"/>
  <c r="D634" i="2"/>
  <c r="F634" i="2" s="1"/>
  <c r="D635" i="2"/>
  <c r="F635" i="2" s="1"/>
  <c r="D636" i="2"/>
  <c r="F636" i="2" s="1"/>
  <c r="D637" i="2"/>
  <c r="F637" i="2" s="1"/>
  <c r="D638" i="2"/>
  <c r="F638" i="2" s="1"/>
  <c r="D639" i="2"/>
  <c r="F639" i="2" s="1"/>
  <c r="D640" i="2"/>
  <c r="F640" i="2" s="1"/>
  <c r="D641" i="2"/>
  <c r="F641" i="2" s="1"/>
  <c r="D642" i="2"/>
  <c r="F642" i="2" s="1"/>
  <c r="D643" i="2"/>
  <c r="F643" i="2" s="1"/>
  <c r="D644" i="2"/>
  <c r="F644" i="2" s="1"/>
  <c r="D645" i="2"/>
  <c r="F645" i="2" s="1"/>
  <c r="D646" i="2"/>
  <c r="F646" i="2" s="1"/>
  <c r="D647" i="2"/>
  <c r="F647" i="2" s="1"/>
  <c r="D648" i="2"/>
  <c r="F648" i="2" s="1"/>
  <c r="D649" i="2"/>
  <c r="F649" i="2" s="1"/>
  <c r="D650" i="2"/>
  <c r="F650" i="2" s="1"/>
  <c r="D651" i="2"/>
  <c r="F651" i="2" s="1"/>
  <c r="D652" i="2"/>
  <c r="F652" i="2" s="1"/>
  <c r="D653" i="2"/>
  <c r="F653" i="2" s="1"/>
  <c r="D654" i="2"/>
  <c r="F654" i="2" s="1"/>
  <c r="D655" i="2"/>
  <c r="F655" i="2" s="1"/>
  <c r="D656" i="2"/>
  <c r="F656" i="2" s="1"/>
  <c r="D657" i="2"/>
  <c r="F657" i="2" s="1"/>
  <c r="D658" i="2"/>
  <c r="F658" i="2" s="1"/>
  <c r="D659" i="2"/>
  <c r="F659" i="2" s="1"/>
  <c r="D660" i="2"/>
  <c r="F660" i="2" s="1"/>
  <c r="D661" i="2"/>
  <c r="F661" i="2" s="1"/>
  <c r="D662" i="2"/>
  <c r="F662" i="2" s="1"/>
  <c r="D663" i="2"/>
  <c r="F663" i="2" s="1"/>
  <c r="D664" i="2"/>
  <c r="F664" i="2" s="1"/>
  <c r="D665" i="2"/>
  <c r="F665" i="2" s="1"/>
  <c r="D666" i="2"/>
  <c r="F666" i="2" s="1"/>
  <c r="D667" i="2"/>
  <c r="F667" i="2" s="1"/>
  <c r="D668" i="2"/>
  <c r="F668" i="2" s="1"/>
  <c r="D669" i="2"/>
  <c r="F669" i="2" s="1"/>
  <c r="D670" i="2"/>
  <c r="F670" i="2" s="1"/>
  <c r="D671" i="2"/>
  <c r="F671" i="2" s="1"/>
  <c r="D672" i="2"/>
  <c r="F672" i="2" s="1"/>
  <c r="D673" i="2"/>
  <c r="F673" i="2" s="1"/>
  <c r="D674" i="2"/>
  <c r="F674" i="2" s="1"/>
  <c r="D675" i="2"/>
  <c r="F675" i="2" s="1"/>
  <c r="D676" i="2"/>
  <c r="F676" i="2" s="1"/>
  <c r="D677" i="2"/>
  <c r="F677" i="2" s="1"/>
  <c r="D678" i="2"/>
  <c r="F678" i="2" s="1"/>
  <c r="D679" i="2"/>
  <c r="F679" i="2" s="1"/>
  <c r="D680" i="2"/>
  <c r="F680" i="2" s="1"/>
  <c r="D681" i="2"/>
  <c r="F681" i="2" s="1"/>
  <c r="D682" i="2"/>
  <c r="F682" i="2" s="1"/>
  <c r="D683" i="2"/>
  <c r="F683" i="2" s="1"/>
  <c r="D684" i="2"/>
  <c r="F684" i="2" s="1"/>
  <c r="D685" i="2"/>
  <c r="F685" i="2" s="1"/>
  <c r="D686" i="2"/>
  <c r="F686" i="2" s="1"/>
  <c r="D687" i="2"/>
  <c r="F687" i="2" s="1"/>
  <c r="D688" i="2"/>
  <c r="F688" i="2" s="1"/>
  <c r="D689" i="2"/>
  <c r="F689" i="2" s="1"/>
  <c r="D690" i="2"/>
  <c r="F690" i="2" s="1"/>
  <c r="D691" i="2"/>
  <c r="F691" i="2" s="1"/>
  <c r="D692" i="2"/>
  <c r="F692" i="2" s="1"/>
  <c r="D693" i="2"/>
  <c r="F693" i="2" s="1"/>
  <c r="D694" i="2"/>
  <c r="F694" i="2" s="1"/>
  <c r="D695" i="2"/>
  <c r="F695" i="2" s="1"/>
  <c r="D696" i="2"/>
  <c r="F696" i="2" s="1"/>
  <c r="D697" i="2"/>
  <c r="F697" i="2" s="1"/>
  <c r="D698" i="2"/>
  <c r="F698" i="2" s="1"/>
  <c r="D699" i="2"/>
  <c r="F699" i="2" s="1"/>
  <c r="D700" i="2"/>
  <c r="F700" i="2" s="1"/>
  <c r="D701" i="2"/>
  <c r="F701" i="2" s="1"/>
  <c r="D702" i="2"/>
  <c r="F702" i="2" s="1"/>
  <c r="D703" i="2"/>
  <c r="F703" i="2" s="1"/>
  <c r="D704" i="2"/>
  <c r="F704" i="2" s="1"/>
  <c r="D705" i="2"/>
  <c r="F705" i="2" s="1"/>
  <c r="D706" i="2"/>
  <c r="F706" i="2" s="1"/>
  <c r="D707" i="2"/>
  <c r="F707" i="2" s="1"/>
  <c r="D708" i="2"/>
  <c r="F708" i="2" s="1"/>
  <c r="D709" i="2"/>
  <c r="F709" i="2" s="1"/>
  <c r="D710" i="2"/>
  <c r="F710" i="2" s="1"/>
  <c r="D711" i="2"/>
  <c r="F711" i="2" s="1"/>
  <c r="D712" i="2"/>
  <c r="F712" i="2" s="1"/>
  <c r="D713" i="2"/>
  <c r="F713" i="2" s="1"/>
  <c r="D714" i="2"/>
  <c r="F714" i="2" s="1"/>
  <c r="D715" i="2"/>
  <c r="F715" i="2" s="1"/>
  <c r="D716" i="2"/>
  <c r="F716" i="2" s="1"/>
  <c r="D717" i="2"/>
  <c r="F717" i="2" s="1"/>
  <c r="D718" i="2"/>
  <c r="F718" i="2" s="1"/>
  <c r="D719" i="2"/>
  <c r="F719" i="2" s="1"/>
  <c r="D720" i="2"/>
  <c r="F720" i="2" s="1"/>
  <c r="D721" i="2"/>
  <c r="F721" i="2" s="1"/>
  <c r="D722" i="2"/>
  <c r="F722" i="2" s="1"/>
  <c r="D723" i="2"/>
  <c r="F723" i="2" s="1"/>
  <c r="D724" i="2"/>
  <c r="F724" i="2" s="1"/>
  <c r="D725" i="2"/>
  <c r="F725" i="2" s="1"/>
  <c r="D726" i="2"/>
  <c r="F726" i="2" s="1"/>
  <c r="D727" i="2"/>
  <c r="F727" i="2" s="1"/>
  <c r="D728" i="2"/>
  <c r="F728" i="2" s="1"/>
  <c r="D729" i="2"/>
  <c r="F729" i="2" s="1"/>
  <c r="D730" i="2"/>
  <c r="F730" i="2" s="1"/>
  <c r="D731" i="2"/>
  <c r="F731" i="2" s="1"/>
  <c r="D732" i="2"/>
  <c r="F732" i="2" s="1"/>
  <c r="D733" i="2"/>
  <c r="F733" i="2" s="1"/>
  <c r="D734" i="2"/>
  <c r="F734" i="2" s="1"/>
  <c r="D735" i="2"/>
  <c r="F735" i="2" s="1"/>
  <c r="D736" i="2"/>
  <c r="F736" i="2" s="1"/>
  <c r="D737" i="2"/>
  <c r="F737" i="2" s="1"/>
  <c r="D738" i="2"/>
  <c r="F738" i="2" s="1"/>
  <c r="D739" i="2"/>
  <c r="F739" i="2" s="1"/>
  <c r="D740" i="2"/>
  <c r="F740" i="2" s="1"/>
  <c r="D741" i="2"/>
  <c r="F741" i="2" s="1"/>
  <c r="D742" i="2"/>
  <c r="F742" i="2" s="1"/>
  <c r="D743" i="2"/>
  <c r="F743" i="2" s="1"/>
  <c r="D744" i="2"/>
  <c r="F744" i="2" s="1"/>
  <c r="D745" i="2"/>
  <c r="F745" i="2" s="1"/>
  <c r="D746" i="2"/>
  <c r="F746" i="2" s="1"/>
  <c r="D747" i="2"/>
  <c r="F747" i="2" s="1"/>
  <c r="D748" i="2"/>
  <c r="F748" i="2" s="1"/>
  <c r="D749" i="2"/>
  <c r="F749" i="2" s="1"/>
  <c r="D750" i="2"/>
  <c r="F750" i="2" s="1"/>
  <c r="D751" i="2"/>
  <c r="F751" i="2" s="1"/>
  <c r="D752" i="2"/>
  <c r="F752" i="2" s="1"/>
  <c r="D753" i="2"/>
  <c r="F753" i="2" s="1"/>
  <c r="D754" i="2"/>
  <c r="F754" i="2" s="1"/>
  <c r="D755" i="2"/>
  <c r="F755" i="2" s="1"/>
  <c r="D756" i="2"/>
  <c r="F756" i="2" s="1"/>
  <c r="D757" i="2"/>
  <c r="F757" i="2" s="1"/>
  <c r="D758" i="2"/>
  <c r="F758" i="2" s="1"/>
  <c r="D759" i="2"/>
  <c r="F759" i="2" s="1"/>
  <c r="D760" i="2"/>
  <c r="F760" i="2" s="1"/>
  <c r="D761" i="2"/>
  <c r="F761" i="2" s="1"/>
  <c r="D762" i="2"/>
  <c r="F762" i="2" s="1"/>
  <c r="D763" i="2"/>
  <c r="F763" i="2" s="1"/>
  <c r="D764" i="2"/>
  <c r="F764" i="2" s="1"/>
  <c r="D765" i="2"/>
  <c r="F765" i="2" s="1"/>
  <c r="D766" i="2"/>
  <c r="F766" i="2" s="1"/>
  <c r="D767" i="2"/>
  <c r="F767" i="2" s="1"/>
  <c r="D768" i="2"/>
  <c r="F768" i="2" s="1"/>
  <c r="D769" i="2"/>
  <c r="F769" i="2" s="1"/>
  <c r="D770" i="2"/>
  <c r="F770" i="2" s="1"/>
  <c r="D771" i="2"/>
  <c r="F771" i="2" s="1"/>
  <c r="D772" i="2"/>
  <c r="F772" i="2" s="1"/>
  <c r="D773" i="2"/>
  <c r="F773" i="2" s="1"/>
  <c r="D774" i="2"/>
  <c r="F774" i="2" s="1"/>
  <c r="D775" i="2"/>
  <c r="F775" i="2" s="1"/>
  <c r="D776" i="2"/>
  <c r="F776" i="2" s="1"/>
  <c r="D777" i="2"/>
  <c r="F777" i="2" s="1"/>
  <c r="D778" i="2"/>
  <c r="F778" i="2" s="1"/>
  <c r="D779" i="2"/>
  <c r="F779" i="2" s="1"/>
  <c r="D780" i="2"/>
  <c r="F780" i="2" s="1"/>
  <c r="D781" i="2"/>
  <c r="F781" i="2" s="1"/>
  <c r="D782" i="2"/>
  <c r="F782" i="2" s="1"/>
  <c r="D783" i="2"/>
  <c r="F783" i="2" s="1"/>
  <c r="D784" i="2"/>
  <c r="F784" i="2" s="1"/>
  <c r="D785" i="2"/>
  <c r="F785" i="2" s="1"/>
  <c r="D786" i="2"/>
  <c r="F786" i="2" s="1"/>
  <c r="D787" i="2"/>
  <c r="F787" i="2" s="1"/>
  <c r="D788" i="2"/>
  <c r="F788" i="2" s="1"/>
  <c r="D789" i="2"/>
  <c r="F789" i="2" s="1"/>
  <c r="D790" i="2"/>
  <c r="F790" i="2" s="1"/>
  <c r="D791" i="2"/>
  <c r="F791" i="2" s="1"/>
  <c r="D792" i="2"/>
  <c r="F792" i="2" s="1"/>
  <c r="D793" i="2"/>
  <c r="F793" i="2" s="1"/>
  <c r="D794" i="2"/>
  <c r="F794" i="2" s="1"/>
  <c r="D795" i="2"/>
  <c r="F795" i="2" s="1"/>
  <c r="D796" i="2"/>
  <c r="F796" i="2" s="1"/>
  <c r="D797" i="2"/>
  <c r="F797" i="2" s="1"/>
  <c r="D798" i="2"/>
  <c r="F798" i="2" s="1"/>
  <c r="D799" i="2"/>
  <c r="F799" i="2" s="1"/>
  <c r="D800" i="2"/>
  <c r="F800" i="2" s="1"/>
  <c r="D801" i="2"/>
  <c r="F801" i="2" s="1"/>
  <c r="D802" i="2"/>
  <c r="F802" i="2" s="1"/>
  <c r="D803" i="2"/>
  <c r="F803" i="2" s="1"/>
  <c r="D804" i="2"/>
  <c r="F804" i="2" s="1"/>
  <c r="D805" i="2"/>
  <c r="F805" i="2" s="1"/>
  <c r="D806" i="2"/>
  <c r="F806" i="2" s="1"/>
  <c r="D807" i="2"/>
  <c r="F807" i="2" s="1"/>
  <c r="D808" i="2"/>
  <c r="F808" i="2" s="1"/>
  <c r="D809" i="2"/>
  <c r="F809" i="2" s="1"/>
  <c r="D810" i="2"/>
  <c r="F810" i="2" s="1"/>
  <c r="D811" i="2"/>
  <c r="F811" i="2" s="1"/>
  <c r="D812" i="2"/>
  <c r="F812" i="2" s="1"/>
  <c r="D813" i="2"/>
  <c r="F813" i="2" s="1"/>
  <c r="D814" i="2"/>
  <c r="F814" i="2" s="1"/>
  <c r="D815" i="2"/>
  <c r="F815" i="2" s="1"/>
  <c r="D816" i="2"/>
  <c r="F816" i="2" s="1"/>
  <c r="D817" i="2"/>
  <c r="F817" i="2" s="1"/>
  <c r="D818" i="2"/>
  <c r="F818" i="2" s="1"/>
  <c r="D819" i="2"/>
  <c r="F819" i="2" s="1"/>
  <c r="D820" i="2"/>
  <c r="F820" i="2" s="1"/>
  <c r="D821" i="2"/>
  <c r="F821" i="2" s="1"/>
  <c r="D822" i="2"/>
  <c r="F822" i="2" s="1"/>
  <c r="D823" i="2"/>
  <c r="F823" i="2" s="1"/>
  <c r="D824" i="2"/>
  <c r="F824" i="2" s="1"/>
  <c r="D825" i="2"/>
  <c r="F825" i="2" s="1"/>
  <c r="D826" i="2"/>
  <c r="F826" i="2" s="1"/>
  <c r="D827" i="2"/>
  <c r="F827" i="2" s="1"/>
  <c r="D828" i="2"/>
  <c r="F828" i="2" s="1"/>
  <c r="D829" i="2"/>
  <c r="F829" i="2" s="1"/>
  <c r="D830" i="2"/>
  <c r="F830" i="2" s="1"/>
  <c r="D831" i="2"/>
  <c r="F831" i="2" s="1"/>
  <c r="D832" i="2"/>
  <c r="F832" i="2" s="1"/>
  <c r="D833" i="2"/>
  <c r="F833" i="2" s="1"/>
  <c r="D834" i="2"/>
  <c r="F834" i="2" s="1"/>
  <c r="D835" i="2"/>
  <c r="F835" i="2" s="1"/>
  <c r="D836" i="2"/>
  <c r="F836" i="2" s="1"/>
  <c r="D837" i="2"/>
  <c r="F837" i="2" s="1"/>
  <c r="D838" i="2"/>
  <c r="F838" i="2" s="1"/>
  <c r="D839" i="2"/>
  <c r="F839" i="2" s="1"/>
  <c r="D840" i="2"/>
  <c r="F840" i="2" s="1"/>
  <c r="D841" i="2"/>
  <c r="F841" i="2" s="1"/>
  <c r="D842" i="2"/>
  <c r="F842" i="2" s="1"/>
  <c r="D843" i="2"/>
  <c r="F843" i="2" s="1"/>
  <c r="D844" i="2"/>
  <c r="F844" i="2" s="1"/>
  <c r="D845" i="2"/>
  <c r="F845" i="2" s="1"/>
  <c r="D846" i="2"/>
  <c r="F846" i="2" s="1"/>
  <c r="D847" i="2"/>
  <c r="F847" i="2" s="1"/>
  <c r="D848" i="2"/>
  <c r="F848" i="2" s="1"/>
  <c r="D849" i="2"/>
  <c r="F849" i="2" s="1"/>
  <c r="D850" i="2"/>
  <c r="F850" i="2" s="1"/>
  <c r="D851" i="2"/>
  <c r="F851" i="2" s="1"/>
  <c r="D852" i="2"/>
  <c r="F852" i="2" s="1"/>
  <c r="D853" i="2"/>
  <c r="F853" i="2" s="1"/>
  <c r="D854" i="2"/>
  <c r="F854" i="2" s="1"/>
  <c r="D855" i="2"/>
  <c r="F855" i="2" s="1"/>
  <c r="D856" i="2"/>
  <c r="F856" i="2" s="1"/>
  <c r="D857" i="2"/>
  <c r="F857" i="2" s="1"/>
  <c r="D858" i="2"/>
  <c r="F858" i="2" s="1"/>
  <c r="D859" i="2"/>
  <c r="F859" i="2" s="1"/>
  <c r="D860" i="2"/>
  <c r="F860" i="2" s="1"/>
  <c r="D861" i="2"/>
  <c r="F861" i="2" s="1"/>
  <c r="D862" i="2"/>
  <c r="F862" i="2" s="1"/>
  <c r="D863" i="2"/>
  <c r="F863" i="2" s="1"/>
  <c r="D864" i="2"/>
  <c r="F864" i="2" s="1"/>
  <c r="D865" i="2"/>
  <c r="F865" i="2" s="1"/>
  <c r="D866" i="2"/>
  <c r="F866" i="2" s="1"/>
  <c r="D867" i="2"/>
  <c r="F867" i="2" s="1"/>
  <c r="D868" i="2"/>
  <c r="F868" i="2" s="1"/>
  <c r="D869" i="2"/>
  <c r="F869" i="2" s="1"/>
  <c r="D870" i="2"/>
  <c r="F870" i="2" s="1"/>
  <c r="D871" i="2"/>
  <c r="F871" i="2" s="1"/>
  <c r="D872" i="2"/>
  <c r="F872" i="2" s="1"/>
  <c r="D873" i="2"/>
  <c r="F873" i="2" s="1"/>
  <c r="D874" i="2"/>
  <c r="F874" i="2" s="1"/>
  <c r="D875" i="2"/>
  <c r="F875" i="2" s="1"/>
  <c r="D876" i="2"/>
  <c r="F876" i="2" s="1"/>
  <c r="D877" i="2"/>
  <c r="F877" i="2" s="1"/>
  <c r="D878" i="2"/>
  <c r="F878" i="2" s="1"/>
  <c r="D879" i="2"/>
  <c r="F879" i="2" s="1"/>
  <c r="D880" i="2"/>
  <c r="F880" i="2" s="1"/>
  <c r="D881" i="2"/>
  <c r="F881" i="2" s="1"/>
  <c r="D882" i="2"/>
  <c r="F882" i="2" s="1"/>
  <c r="D883" i="2"/>
  <c r="F883" i="2" s="1"/>
  <c r="D884" i="2"/>
  <c r="F884" i="2" s="1"/>
  <c r="D885" i="2"/>
  <c r="F885" i="2" s="1"/>
  <c r="D886" i="2"/>
  <c r="F886" i="2" s="1"/>
  <c r="D887" i="2"/>
  <c r="F887" i="2" s="1"/>
  <c r="D888" i="2"/>
  <c r="F888" i="2" s="1"/>
  <c r="D889" i="2"/>
  <c r="F889" i="2" s="1"/>
  <c r="D890" i="2"/>
  <c r="F890" i="2" s="1"/>
  <c r="D891" i="2"/>
  <c r="F891" i="2" s="1"/>
  <c r="D892" i="2"/>
  <c r="F892" i="2" s="1"/>
  <c r="D893" i="2"/>
  <c r="F893" i="2" s="1"/>
  <c r="D894" i="2"/>
  <c r="F894" i="2" s="1"/>
  <c r="D895" i="2"/>
  <c r="F895" i="2" s="1"/>
  <c r="D896" i="2"/>
  <c r="F896" i="2" s="1"/>
  <c r="D897" i="2"/>
  <c r="F897" i="2" s="1"/>
  <c r="D898" i="2"/>
  <c r="F898" i="2" s="1"/>
  <c r="D899" i="2"/>
  <c r="F899" i="2" s="1"/>
  <c r="D900" i="2"/>
  <c r="F900" i="2" s="1"/>
  <c r="D901" i="2"/>
  <c r="F901" i="2" s="1"/>
  <c r="D902" i="2"/>
  <c r="F902" i="2" s="1"/>
  <c r="D903" i="2"/>
  <c r="F903" i="2" s="1"/>
  <c r="D904" i="2"/>
  <c r="F904" i="2" s="1"/>
  <c r="D905" i="2"/>
  <c r="F905" i="2" s="1"/>
  <c r="D906" i="2"/>
  <c r="F906" i="2" s="1"/>
  <c r="D907" i="2"/>
  <c r="F907" i="2" s="1"/>
  <c r="D908" i="2"/>
  <c r="F908" i="2" s="1"/>
  <c r="D909" i="2"/>
  <c r="F909" i="2" s="1"/>
  <c r="D910" i="2"/>
  <c r="F910" i="2" s="1"/>
  <c r="D911" i="2"/>
  <c r="F911" i="2" s="1"/>
  <c r="D912" i="2"/>
  <c r="F912" i="2" s="1"/>
  <c r="D913" i="2"/>
  <c r="F913" i="2" s="1"/>
  <c r="D914" i="2"/>
  <c r="F914" i="2" s="1"/>
  <c r="D915" i="2"/>
  <c r="F915" i="2" s="1"/>
  <c r="D916" i="2"/>
  <c r="F916" i="2" s="1"/>
  <c r="D917" i="2"/>
  <c r="F917" i="2" s="1"/>
  <c r="D918" i="2"/>
  <c r="F918" i="2" s="1"/>
  <c r="D919" i="2"/>
  <c r="F919" i="2" s="1"/>
  <c r="D920" i="2"/>
  <c r="F920" i="2" s="1"/>
  <c r="D921" i="2"/>
  <c r="F921" i="2" s="1"/>
  <c r="D922" i="2"/>
  <c r="F922" i="2" s="1"/>
  <c r="D923" i="2"/>
  <c r="F923" i="2" s="1"/>
  <c r="D924" i="2"/>
  <c r="F924" i="2" s="1"/>
  <c r="D925" i="2"/>
  <c r="F925" i="2" s="1"/>
  <c r="D926" i="2"/>
  <c r="F926" i="2" s="1"/>
  <c r="D927" i="2"/>
  <c r="F927" i="2" s="1"/>
  <c r="D928" i="2"/>
  <c r="F928" i="2" s="1"/>
  <c r="D929" i="2"/>
  <c r="F929" i="2" s="1"/>
  <c r="D930" i="2"/>
  <c r="F930" i="2" s="1"/>
  <c r="D931" i="2"/>
  <c r="F931" i="2" s="1"/>
  <c r="D932" i="2"/>
  <c r="F932" i="2" s="1"/>
  <c r="D933" i="2"/>
  <c r="F933" i="2" s="1"/>
  <c r="D934" i="2"/>
  <c r="F934" i="2" s="1"/>
  <c r="D935" i="2"/>
  <c r="F935" i="2" s="1"/>
  <c r="D936" i="2"/>
  <c r="F936" i="2" s="1"/>
  <c r="D937" i="2"/>
  <c r="F937" i="2" s="1"/>
  <c r="D938" i="2"/>
  <c r="F938" i="2" s="1"/>
  <c r="D939" i="2"/>
  <c r="F939" i="2" s="1"/>
  <c r="D940" i="2"/>
  <c r="F940" i="2" s="1"/>
  <c r="D941" i="2"/>
  <c r="F941" i="2" s="1"/>
  <c r="D942" i="2"/>
  <c r="F942" i="2" s="1"/>
  <c r="D943" i="2"/>
  <c r="F943" i="2" s="1"/>
  <c r="D944" i="2"/>
  <c r="F944" i="2" s="1"/>
  <c r="D945" i="2"/>
  <c r="F945" i="2" s="1"/>
  <c r="D946" i="2"/>
  <c r="F946" i="2" s="1"/>
  <c r="D947" i="2"/>
  <c r="F947" i="2" s="1"/>
  <c r="D948" i="2"/>
  <c r="F948" i="2" s="1"/>
  <c r="D949" i="2"/>
  <c r="F949" i="2" s="1"/>
  <c r="D950" i="2"/>
  <c r="F950" i="2" s="1"/>
  <c r="D951" i="2"/>
  <c r="F951" i="2" s="1"/>
  <c r="D952" i="2"/>
  <c r="F952" i="2" s="1"/>
  <c r="D953" i="2"/>
  <c r="F953" i="2" s="1"/>
  <c r="D954" i="2"/>
  <c r="F954" i="2" s="1"/>
  <c r="D955" i="2"/>
  <c r="F955" i="2" s="1"/>
  <c r="D956" i="2"/>
  <c r="F956" i="2" s="1"/>
  <c r="D957" i="2"/>
  <c r="F957" i="2" s="1"/>
  <c r="D958" i="2"/>
  <c r="F958" i="2" s="1"/>
  <c r="D959" i="2"/>
  <c r="F959" i="2" s="1"/>
  <c r="D960" i="2"/>
  <c r="F960" i="2" s="1"/>
  <c r="D961" i="2"/>
  <c r="F961" i="2" s="1"/>
  <c r="D962" i="2"/>
  <c r="F962" i="2" s="1"/>
  <c r="D963" i="2"/>
  <c r="F963" i="2" s="1"/>
  <c r="D964" i="2"/>
  <c r="F964" i="2" s="1"/>
  <c r="D965" i="2"/>
  <c r="F965" i="2" s="1"/>
  <c r="D966" i="2"/>
  <c r="F966" i="2" s="1"/>
  <c r="D967" i="2"/>
  <c r="F967" i="2" s="1"/>
  <c r="D968" i="2"/>
  <c r="F968" i="2" s="1"/>
  <c r="D969" i="2"/>
  <c r="F969" i="2" s="1"/>
  <c r="D970" i="2"/>
  <c r="F970" i="2" s="1"/>
  <c r="D971" i="2"/>
  <c r="F971" i="2" s="1"/>
  <c r="D972" i="2"/>
  <c r="F972" i="2" s="1"/>
  <c r="D973" i="2"/>
  <c r="F973" i="2" s="1"/>
  <c r="D974" i="2"/>
  <c r="F974" i="2" s="1"/>
  <c r="D975" i="2"/>
  <c r="F975" i="2" s="1"/>
  <c r="D976" i="2"/>
  <c r="F976" i="2" s="1"/>
  <c r="D977" i="2"/>
  <c r="F977" i="2" s="1"/>
  <c r="D978" i="2"/>
  <c r="F978" i="2" s="1"/>
  <c r="D979" i="2"/>
  <c r="F979" i="2" s="1"/>
  <c r="D980" i="2"/>
  <c r="F980" i="2" s="1"/>
  <c r="D981" i="2"/>
  <c r="F981" i="2" s="1"/>
  <c r="D982" i="2"/>
  <c r="F982" i="2" s="1"/>
  <c r="D983" i="2"/>
  <c r="F983" i="2" s="1"/>
  <c r="D984" i="2"/>
  <c r="F984" i="2" s="1"/>
  <c r="D985" i="2"/>
  <c r="F985" i="2" s="1"/>
  <c r="D986" i="2"/>
  <c r="F986" i="2" s="1"/>
  <c r="D987" i="2"/>
  <c r="F987" i="2" s="1"/>
  <c r="D988" i="2"/>
  <c r="F988" i="2" s="1"/>
  <c r="D989" i="2"/>
  <c r="F989" i="2" s="1"/>
  <c r="D990" i="2"/>
  <c r="F990" i="2" s="1"/>
  <c r="D991" i="2"/>
  <c r="F991" i="2" s="1"/>
  <c r="D992" i="2"/>
  <c r="F992" i="2" s="1"/>
  <c r="D993" i="2"/>
  <c r="F993" i="2" s="1"/>
  <c r="D994" i="2"/>
  <c r="F994" i="2" s="1"/>
  <c r="D995" i="2"/>
  <c r="F995" i="2" s="1"/>
  <c r="D996" i="2"/>
  <c r="F996" i="2" s="1"/>
  <c r="D997" i="2"/>
  <c r="F997" i="2" s="1"/>
  <c r="D998" i="2"/>
  <c r="F998" i="2" s="1"/>
  <c r="D999" i="2"/>
  <c r="F999" i="2" s="1"/>
  <c r="D1000" i="2"/>
  <c r="F1000" i="2" s="1"/>
  <c r="D1001" i="2"/>
  <c r="F1001" i="2" s="1"/>
  <c r="D1002" i="2"/>
  <c r="F1002" i="2" s="1"/>
  <c r="D1003" i="2"/>
  <c r="F1003" i="2" s="1"/>
  <c r="D1004" i="2"/>
  <c r="F1004" i="2" s="1"/>
  <c r="D1005" i="2"/>
  <c r="F1005" i="2" s="1"/>
  <c r="D1006" i="2"/>
  <c r="F1006" i="2" s="1"/>
  <c r="D1007" i="2"/>
  <c r="F1007" i="2" s="1"/>
  <c r="D1008" i="2"/>
  <c r="F1008" i="2" s="1"/>
  <c r="D1009" i="2"/>
  <c r="F1009" i="2" s="1"/>
  <c r="D1010" i="2"/>
  <c r="F1010" i="2" s="1"/>
  <c r="D1011" i="2"/>
  <c r="F1011" i="2" s="1"/>
  <c r="D1012" i="2"/>
  <c r="F1012" i="2" s="1"/>
  <c r="D1013" i="2"/>
  <c r="F1013" i="2" s="1"/>
  <c r="D1014" i="2"/>
  <c r="F1014" i="2" s="1"/>
  <c r="D1015" i="2"/>
  <c r="F1015" i="2" s="1"/>
  <c r="D1016" i="2"/>
  <c r="F1016" i="2" s="1"/>
  <c r="D1017" i="2"/>
  <c r="F1017" i="2" s="1"/>
  <c r="D1018" i="2"/>
  <c r="F1018" i="2" s="1"/>
  <c r="D1019" i="2"/>
  <c r="F1019" i="2" s="1"/>
  <c r="D1020" i="2"/>
  <c r="F1020" i="2" s="1"/>
  <c r="D1021" i="2"/>
  <c r="F1021" i="2" s="1"/>
  <c r="D1022" i="2"/>
  <c r="F1022" i="2" s="1"/>
  <c r="D1023" i="2"/>
  <c r="F1023" i="2" s="1"/>
  <c r="D1024" i="2"/>
  <c r="F1024" i="2" s="1"/>
  <c r="D1025" i="2"/>
  <c r="F1025" i="2" s="1"/>
  <c r="D1026" i="2"/>
  <c r="F1026" i="2" s="1"/>
  <c r="D1027" i="2"/>
  <c r="F1027" i="2" s="1"/>
  <c r="D1028" i="2"/>
  <c r="F1028" i="2" s="1"/>
  <c r="D1029" i="2"/>
  <c r="F1029" i="2" s="1"/>
  <c r="D1030" i="2"/>
  <c r="F1030" i="2" s="1"/>
  <c r="D1031" i="2"/>
  <c r="F1031" i="2" s="1"/>
  <c r="D1032" i="2"/>
  <c r="F1032" i="2" s="1"/>
  <c r="D1033" i="2"/>
  <c r="F1033" i="2" s="1"/>
  <c r="D1034" i="2"/>
  <c r="F1034" i="2" s="1"/>
  <c r="D1035" i="2"/>
  <c r="F1035" i="2" s="1"/>
  <c r="D1036" i="2"/>
  <c r="F1036" i="2" s="1"/>
  <c r="D1037" i="2"/>
  <c r="F1037" i="2" s="1"/>
  <c r="D1038" i="2"/>
  <c r="F1038" i="2" s="1"/>
  <c r="D1039" i="2"/>
  <c r="F1039" i="2" s="1"/>
  <c r="D1040" i="2"/>
  <c r="F1040" i="2" s="1"/>
  <c r="D1041" i="2"/>
  <c r="F1041" i="2" s="1"/>
  <c r="D1042" i="2"/>
  <c r="F1042" i="2" s="1"/>
  <c r="D1043" i="2"/>
  <c r="F1043" i="2" s="1"/>
  <c r="D1044" i="2"/>
  <c r="F1044" i="2" s="1"/>
  <c r="D1045" i="2"/>
  <c r="F1045" i="2" s="1"/>
  <c r="D1046" i="2"/>
  <c r="F1046" i="2" s="1"/>
  <c r="D1047" i="2"/>
  <c r="F1047" i="2" s="1"/>
  <c r="D1048" i="2"/>
  <c r="F1048" i="2" s="1"/>
  <c r="D1049" i="2"/>
  <c r="F1049" i="2" s="1"/>
  <c r="D1050" i="2"/>
  <c r="F1050" i="2" s="1"/>
  <c r="D1051" i="2"/>
  <c r="F1051" i="2" s="1"/>
  <c r="D1052" i="2"/>
  <c r="F1052" i="2" s="1"/>
  <c r="D1053" i="2"/>
  <c r="F1053" i="2" s="1"/>
  <c r="D1054" i="2"/>
  <c r="F1054" i="2" s="1"/>
  <c r="D1055" i="2"/>
  <c r="F1055" i="2" s="1"/>
  <c r="D1056" i="2"/>
  <c r="F1056" i="2" s="1"/>
  <c r="D1057" i="2"/>
  <c r="F1057" i="2" s="1"/>
  <c r="D1058" i="2"/>
  <c r="F1058" i="2" s="1"/>
  <c r="D1059" i="2"/>
  <c r="F1059" i="2" s="1"/>
  <c r="D1060" i="2"/>
  <c r="F1060" i="2" s="1"/>
  <c r="D1061" i="2"/>
  <c r="F1061" i="2" s="1"/>
  <c r="D1062" i="2"/>
  <c r="F1062" i="2" s="1"/>
  <c r="D1063" i="2"/>
  <c r="F1063" i="2" s="1"/>
  <c r="D1064" i="2"/>
  <c r="F1064" i="2" s="1"/>
  <c r="D1065" i="2"/>
  <c r="F1065" i="2" s="1"/>
  <c r="D1066" i="2"/>
  <c r="F1066" i="2" s="1"/>
  <c r="D1067" i="2"/>
  <c r="F1067" i="2" s="1"/>
  <c r="D1068" i="2"/>
  <c r="F1068" i="2" s="1"/>
  <c r="D1069" i="2"/>
  <c r="F1069" i="2" s="1"/>
  <c r="D1070" i="2"/>
  <c r="F1070" i="2" s="1"/>
  <c r="D1071" i="2"/>
  <c r="F1071" i="2" s="1"/>
  <c r="D1072" i="2"/>
  <c r="F1072" i="2" s="1"/>
  <c r="D1073" i="2"/>
  <c r="F1073" i="2" s="1"/>
  <c r="D1074" i="2"/>
  <c r="F1074" i="2" s="1"/>
  <c r="D1075" i="2"/>
  <c r="F1075" i="2" s="1"/>
  <c r="D1076" i="2"/>
  <c r="F1076" i="2" s="1"/>
  <c r="D1077" i="2"/>
  <c r="F1077" i="2" s="1"/>
  <c r="D1078" i="2"/>
  <c r="F1078" i="2" s="1"/>
  <c r="D1079" i="2"/>
  <c r="F1079" i="2" s="1"/>
  <c r="D1080" i="2"/>
  <c r="F1080" i="2" s="1"/>
  <c r="D1081" i="2"/>
  <c r="F1081" i="2" s="1"/>
  <c r="D1082" i="2"/>
  <c r="F1082" i="2" s="1"/>
  <c r="D1083" i="2"/>
  <c r="F1083" i="2" s="1"/>
  <c r="D1084" i="2"/>
  <c r="F1084" i="2" s="1"/>
  <c r="D1085" i="2"/>
  <c r="F1085" i="2" s="1"/>
  <c r="D1086" i="2"/>
  <c r="F1086" i="2" s="1"/>
  <c r="D1087" i="2"/>
  <c r="F1087" i="2" s="1"/>
  <c r="D1088" i="2"/>
  <c r="F1088" i="2" s="1"/>
  <c r="D1089" i="2"/>
  <c r="F1089" i="2" s="1"/>
  <c r="D1090" i="2"/>
  <c r="F1090" i="2" s="1"/>
  <c r="D1091" i="2"/>
  <c r="F1091" i="2" s="1"/>
  <c r="D1092" i="2"/>
  <c r="F1092" i="2" s="1"/>
  <c r="D1093" i="2"/>
  <c r="F1093" i="2" s="1"/>
  <c r="D1094" i="2"/>
  <c r="F1094" i="2" s="1"/>
  <c r="D1095" i="2"/>
  <c r="F1095" i="2" s="1"/>
  <c r="D1096" i="2"/>
  <c r="F1096" i="2" s="1"/>
  <c r="D1097" i="2"/>
  <c r="F1097" i="2" s="1"/>
  <c r="D1098" i="2"/>
  <c r="F1098" i="2" s="1"/>
  <c r="D1099" i="2"/>
  <c r="F1099" i="2" s="1"/>
  <c r="D1100" i="2"/>
  <c r="F1100" i="2" s="1"/>
  <c r="D1101" i="2"/>
  <c r="F1101" i="2" s="1"/>
  <c r="D1102" i="2"/>
  <c r="F1102" i="2" s="1"/>
  <c r="D1103" i="2"/>
  <c r="F1103" i="2" s="1"/>
  <c r="D1104" i="2"/>
  <c r="F1104" i="2" s="1"/>
  <c r="D1105" i="2"/>
  <c r="F1105" i="2" s="1"/>
  <c r="D1106" i="2"/>
  <c r="F1106" i="2" s="1"/>
  <c r="D1107" i="2"/>
  <c r="F1107" i="2" s="1"/>
  <c r="D1108" i="2"/>
  <c r="F1108" i="2" s="1"/>
  <c r="D1109" i="2"/>
  <c r="F1109" i="2" s="1"/>
  <c r="D1110" i="2"/>
  <c r="F1110" i="2" s="1"/>
  <c r="D1111" i="2"/>
  <c r="F1111" i="2" s="1"/>
  <c r="D1112" i="2"/>
  <c r="F1112" i="2" s="1"/>
  <c r="D1113" i="2"/>
  <c r="F1113" i="2" s="1"/>
  <c r="D1114" i="2"/>
  <c r="F1114" i="2" s="1"/>
  <c r="D1115" i="2"/>
  <c r="F1115" i="2" s="1"/>
  <c r="D1116" i="2"/>
  <c r="F1116" i="2" s="1"/>
  <c r="D1117" i="2"/>
  <c r="F1117" i="2" s="1"/>
  <c r="D1118" i="2"/>
  <c r="F1118" i="2" s="1"/>
  <c r="D1119" i="2"/>
  <c r="F1119" i="2" s="1"/>
  <c r="D1120" i="2"/>
  <c r="F1120" i="2" s="1"/>
  <c r="D1121" i="2"/>
  <c r="F1121" i="2" s="1"/>
  <c r="D1122" i="2"/>
  <c r="F1122" i="2" s="1"/>
  <c r="D1123" i="2"/>
  <c r="F1123" i="2" s="1"/>
  <c r="D1124" i="2"/>
  <c r="F1124" i="2" s="1"/>
  <c r="D1125" i="2"/>
  <c r="F1125" i="2" s="1"/>
  <c r="D1126" i="2"/>
  <c r="F1126" i="2" s="1"/>
  <c r="D1127" i="2"/>
  <c r="F1127" i="2" s="1"/>
  <c r="D1128" i="2"/>
  <c r="F1128" i="2" s="1"/>
  <c r="D1129" i="2"/>
  <c r="F1129" i="2" s="1"/>
  <c r="D1130" i="2"/>
  <c r="F1130" i="2" s="1"/>
  <c r="D1131" i="2"/>
  <c r="F1131" i="2" s="1"/>
  <c r="D1132" i="2"/>
  <c r="F1132" i="2" s="1"/>
  <c r="D1133" i="2"/>
  <c r="F1133" i="2" s="1"/>
  <c r="D1134" i="2"/>
  <c r="F1134" i="2" s="1"/>
  <c r="D1135" i="2"/>
  <c r="F1135" i="2" s="1"/>
  <c r="D1136" i="2"/>
  <c r="F1136" i="2" s="1"/>
  <c r="D1137" i="2"/>
  <c r="F1137" i="2" s="1"/>
  <c r="D1138" i="2"/>
  <c r="F1138" i="2" s="1"/>
  <c r="D1139" i="2"/>
  <c r="F1139" i="2" s="1"/>
  <c r="D1140" i="2"/>
  <c r="F1140" i="2" s="1"/>
  <c r="D1141" i="2"/>
  <c r="F1141" i="2" s="1"/>
  <c r="D1142" i="2"/>
  <c r="F1142" i="2" s="1"/>
  <c r="D1143" i="2"/>
  <c r="F1143" i="2" s="1"/>
  <c r="D1144" i="2"/>
  <c r="F1144" i="2" s="1"/>
  <c r="D1145" i="2"/>
  <c r="F1145" i="2" s="1"/>
  <c r="D1146" i="2"/>
  <c r="F1146" i="2" s="1"/>
  <c r="D1147" i="2"/>
  <c r="F1147" i="2" s="1"/>
  <c r="D1148" i="2"/>
  <c r="F1148" i="2" s="1"/>
  <c r="D1149" i="2"/>
  <c r="F1149" i="2" s="1"/>
  <c r="D1150" i="2"/>
  <c r="F1150" i="2" s="1"/>
  <c r="D1151" i="2"/>
  <c r="F1151" i="2" s="1"/>
  <c r="D1152" i="2"/>
  <c r="F1152" i="2" s="1"/>
  <c r="D1153" i="2"/>
  <c r="F1153" i="2" s="1"/>
  <c r="D1154" i="2"/>
  <c r="F1154" i="2" s="1"/>
  <c r="D1155" i="2"/>
  <c r="F1155" i="2" s="1"/>
  <c r="D1156" i="2"/>
  <c r="F1156" i="2" s="1"/>
  <c r="D1157" i="2"/>
  <c r="F1157" i="2" s="1"/>
  <c r="D1158" i="2"/>
  <c r="F1158" i="2" s="1"/>
  <c r="D1159" i="2"/>
  <c r="F1159" i="2" s="1"/>
  <c r="D1160" i="2"/>
  <c r="F1160" i="2" s="1"/>
  <c r="D1161" i="2"/>
  <c r="F1161" i="2" s="1"/>
  <c r="D1162" i="2"/>
  <c r="F1162" i="2" s="1"/>
  <c r="D1163" i="2"/>
  <c r="F1163" i="2" s="1"/>
  <c r="D1164" i="2"/>
  <c r="F1164" i="2" s="1"/>
  <c r="D1165" i="2"/>
  <c r="F1165" i="2" s="1"/>
  <c r="D1166" i="2"/>
  <c r="F1166" i="2" s="1"/>
  <c r="D1167" i="2"/>
  <c r="F1167" i="2" s="1"/>
  <c r="D1168" i="2"/>
  <c r="F1168" i="2" s="1"/>
  <c r="D1169" i="2"/>
  <c r="F1169" i="2" s="1"/>
  <c r="D1170" i="2"/>
  <c r="F1170" i="2" s="1"/>
  <c r="D1171" i="2"/>
  <c r="F1171" i="2" s="1"/>
  <c r="D1172" i="2"/>
  <c r="F1172" i="2" s="1"/>
  <c r="D1173" i="2"/>
  <c r="F1173" i="2" s="1"/>
  <c r="D1174" i="2"/>
  <c r="F1174" i="2" s="1"/>
  <c r="D1175" i="2"/>
  <c r="F1175" i="2" s="1"/>
  <c r="D1176" i="2"/>
  <c r="F1176" i="2" s="1"/>
  <c r="D1177" i="2"/>
  <c r="F1177" i="2" s="1"/>
  <c r="D1178" i="2"/>
  <c r="F1178" i="2" s="1"/>
  <c r="D1179" i="2"/>
  <c r="F1179" i="2" s="1"/>
  <c r="D1180" i="2"/>
  <c r="F1180" i="2" s="1"/>
  <c r="D1181" i="2"/>
  <c r="F1181" i="2" s="1"/>
  <c r="D1182" i="2"/>
  <c r="F1182" i="2" s="1"/>
  <c r="D1183" i="2"/>
  <c r="F1183" i="2" s="1"/>
  <c r="D1184" i="2"/>
  <c r="F1184" i="2" s="1"/>
  <c r="D1185" i="2"/>
  <c r="F1185" i="2" s="1"/>
  <c r="D1186" i="2"/>
  <c r="F1186" i="2" s="1"/>
  <c r="D1187" i="2"/>
  <c r="F1187" i="2" s="1"/>
  <c r="D1188" i="2"/>
  <c r="F1188" i="2" s="1"/>
  <c r="D1189" i="2"/>
  <c r="F1189" i="2" s="1"/>
  <c r="D1190" i="2"/>
  <c r="F1190" i="2" s="1"/>
  <c r="D1191" i="2"/>
  <c r="F1191" i="2" s="1"/>
  <c r="D1192" i="2"/>
  <c r="F1192" i="2" s="1"/>
  <c r="D1193" i="2"/>
  <c r="F1193" i="2" s="1"/>
  <c r="D1194" i="2"/>
  <c r="F1194" i="2" s="1"/>
  <c r="D1195" i="2"/>
  <c r="F1195" i="2" s="1"/>
  <c r="D1196" i="2"/>
  <c r="F1196" i="2" s="1"/>
  <c r="D1197" i="2"/>
  <c r="F1197" i="2" s="1"/>
  <c r="D1198" i="2"/>
  <c r="F1198" i="2" s="1"/>
  <c r="D1199" i="2"/>
  <c r="F1199" i="2" s="1"/>
  <c r="D1200" i="2"/>
  <c r="F1200" i="2" s="1"/>
  <c r="D1201" i="2"/>
  <c r="F1201" i="2" s="1"/>
  <c r="D1202" i="2"/>
  <c r="F1202" i="2" s="1"/>
  <c r="D1203" i="2"/>
  <c r="F1203" i="2" s="1"/>
  <c r="D1204" i="2"/>
  <c r="F1204" i="2" s="1"/>
  <c r="D1205" i="2"/>
  <c r="F1205" i="2" s="1"/>
  <c r="D1206" i="2"/>
  <c r="F1206" i="2" s="1"/>
  <c r="D1207" i="2"/>
  <c r="F1207" i="2" s="1"/>
  <c r="D1208" i="2"/>
  <c r="F1208" i="2" s="1"/>
  <c r="D1209" i="2"/>
  <c r="F1209" i="2" s="1"/>
  <c r="D1210" i="2"/>
  <c r="F1210" i="2" s="1"/>
  <c r="D1211" i="2"/>
  <c r="F1211" i="2" s="1"/>
  <c r="D1212" i="2"/>
  <c r="F1212" i="2" s="1"/>
  <c r="D1213" i="2"/>
  <c r="F1213" i="2" s="1"/>
  <c r="D1214" i="2"/>
  <c r="F1214" i="2" s="1"/>
  <c r="D1215" i="2"/>
  <c r="F1215" i="2" s="1"/>
  <c r="D1216" i="2"/>
  <c r="F1216" i="2" s="1"/>
  <c r="D1217" i="2"/>
  <c r="F1217" i="2" s="1"/>
  <c r="D1218" i="2"/>
  <c r="F1218" i="2" s="1"/>
  <c r="D1219" i="2"/>
  <c r="F1219" i="2" s="1"/>
  <c r="D1220" i="2"/>
  <c r="F1220" i="2" s="1"/>
  <c r="D1221" i="2"/>
  <c r="F1221" i="2" s="1"/>
  <c r="D1222" i="2"/>
  <c r="F1222" i="2" s="1"/>
  <c r="D1223" i="2"/>
  <c r="F1223" i="2" s="1"/>
  <c r="D1224" i="2"/>
  <c r="F1224" i="2" s="1"/>
  <c r="D1225" i="2"/>
  <c r="F1225" i="2" s="1"/>
  <c r="D1226" i="2"/>
  <c r="F1226" i="2" s="1"/>
  <c r="D1227" i="2"/>
  <c r="F1227" i="2" s="1"/>
  <c r="D1228" i="2"/>
  <c r="F1228" i="2" s="1"/>
  <c r="D1229" i="2"/>
  <c r="F1229" i="2" s="1"/>
  <c r="D1230" i="2"/>
  <c r="F1230" i="2" s="1"/>
  <c r="D1231" i="2"/>
  <c r="F1231" i="2" s="1"/>
  <c r="D1232" i="2"/>
  <c r="F1232" i="2" s="1"/>
  <c r="D1233" i="2"/>
  <c r="F1233" i="2" s="1"/>
  <c r="D1234" i="2"/>
  <c r="F1234" i="2" s="1"/>
  <c r="D1235" i="2"/>
  <c r="F1235" i="2" s="1"/>
  <c r="D1236" i="2"/>
  <c r="F1236" i="2" s="1"/>
  <c r="D1237" i="2"/>
  <c r="F1237" i="2" s="1"/>
  <c r="D1238" i="2"/>
  <c r="F1238" i="2" s="1"/>
  <c r="D1239" i="2"/>
  <c r="F1239" i="2" s="1"/>
  <c r="D1240" i="2"/>
  <c r="F1240" i="2" s="1"/>
  <c r="D1241" i="2"/>
  <c r="F1241" i="2" s="1"/>
  <c r="D1242" i="2"/>
  <c r="F1242" i="2" s="1"/>
  <c r="D1243" i="2"/>
  <c r="F1243" i="2" s="1"/>
  <c r="D1244" i="2"/>
  <c r="F1244" i="2" s="1"/>
  <c r="D1245" i="2"/>
  <c r="F1245" i="2" s="1"/>
  <c r="D1246" i="2"/>
  <c r="F1246" i="2" s="1"/>
  <c r="D1247" i="2"/>
  <c r="F1247" i="2" s="1"/>
  <c r="D1248" i="2"/>
  <c r="F1248" i="2" s="1"/>
  <c r="D1249" i="2"/>
  <c r="F1249" i="2" s="1"/>
  <c r="D1250" i="2"/>
  <c r="F1250" i="2" s="1"/>
  <c r="D1251" i="2"/>
  <c r="F1251" i="2" s="1"/>
  <c r="D1252" i="2"/>
  <c r="F1252" i="2" s="1"/>
  <c r="D1253" i="2"/>
  <c r="F1253" i="2" s="1"/>
  <c r="D1254" i="2"/>
  <c r="F1254" i="2" s="1"/>
  <c r="D1255" i="2"/>
  <c r="F1255" i="2" s="1"/>
  <c r="D1256" i="2"/>
  <c r="F1256" i="2" s="1"/>
  <c r="D1257" i="2"/>
  <c r="F1257" i="2" s="1"/>
  <c r="D1258" i="2"/>
  <c r="F1258" i="2" s="1"/>
  <c r="D1259" i="2"/>
  <c r="F1259" i="2" s="1"/>
  <c r="D1260" i="2"/>
  <c r="F1260" i="2" s="1"/>
  <c r="D1261" i="2"/>
  <c r="F1261" i="2" s="1"/>
  <c r="D1262" i="2"/>
  <c r="F1262" i="2" s="1"/>
  <c r="D1263" i="2"/>
  <c r="F1263" i="2" s="1"/>
  <c r="D1264" i="2"/>
  <c r="F1264" i="2" s="1"/>
  <c r="D1265" i="2"/>
  <c r="F1265" i="2" s="1"/>
  <c r="D1266" i="2"/>
  <c r="F1266" i="2" s="1"/>
  <c r="D1267" i="2"/>
  <c r="F1267" i="2" s="1"/>
  <c r="D1268" i="2"/>
  <c r="F1268" i="2" s="1"/>
  <c r="D1269" i="2"/>
  <c r="F1269" i="2" s="1"/>
  <c r="D1270" i="2"/>
  <c r="F1270" i="2" s="1"/>
  <c r="D1271" i="2"/>
  <c r="F1271" i="2" s="1"/>
  <c r="D1272" i="2"/>
  <c r="F1272" i="2" s="1"/>
  <c r="D1273" i="2"/>
  <c r="F1273" i="2" s="1"/>
  <c r="D1274" i="2"/>
  <c r="F1274" i="2" s="1"/>
  <c r="D1275" i="2"/>
  <c r="F1275" i="2" s="1"/>
  <c r="D1276" i="2"/>
  <c r="F1276" i="2" s="1"/>
  <c r="D1277" i="2"/>
  <c r="F1277" i="2" s="1"/>
  <c r="D1278" i="2"/>
  <c r="F1278" i="2" s="1"/>
  <c r="D1279" i="2"/>
  <c r="F1279" i="2" s="1"/>
  <c r="D1280" i="2"/>
  <c r="F1280" i="2" s="1"/>
  <c r="D1281" i="2"/>
  <c r="F1281" i="2" s="1"/>
  <c r="D1282" i="2"/>
  <c r="F1282" i="2" s="1"/>
  <c r="D1283" i="2"/>
  <c r="F1283" i="2" s="1"/>
  <c r="D1284" i="2"/>
  <c r="F1284" i="2" s="1"/>
  <c r="D1285" i="2"/>
  <c r="F1285" i="2" s="1"/>
  <c r="D1286" i="2"/>
  <c r="F1286" i="2" s="1"/>
  <c r="D1287" i="2"/>
  <c r="F1287" i="2" s="1"/>
  <c r="D1288" i="2"/>
  <c r="F1288" i="2" s="1"/>
  <c r="D1289" i="2"/>
  <c r="F1289" i="2" s="1"/>
  <c r="D1290" i="2"/>
  <c r="F1290" i="2" s="1"/>
  <c r="D1291" i="2"/>
  <c r="F1291" i="2" s="1"/>
  <c r="D1292" i="2"/>
  <c r="F1292" i="2" s="1"/>
  <c r="D1293" i="2"/>
  <c r="F1293" i="2" s="1"/>
  <c r="D1294" i="2"/>
  <c r="F1294" i="2" s="1"/>
  <c r="D1295" i="2"/>
  <c r="F1295" i="2" s="1"/>
  <c r="D1296" i="2"/>
  <c r="F1296" i="2" s="1"/>
  <c r="D1297" i="2"/>
  <c r="F1297" i="2" s="1"/>
  <c r="D1298" i="2"/>
  <c r="F1298" i="2" s="1"/>
  <c r="D1299" i="2"/>
  <c r="F1299" i="2" s="1"/>
  <c r="D1300" i="2"/>
  <c r="F1300" i="2" s="1"/>
  <c r="D1301" i="2"/>
  <c r="F1301" i="2" s="1"/>
  <c r="D1302" i="2"/>
  <c r="F1302" i="2" s="1"/>
  <c r="D1303" i="2"/>
  <c r="F1303" i="2" s="1"/>
  <c r="D1304" i="2"/>
  <c r="F1304" i="2" s="1"/>
  <c r="D1305" i="2"/>
  <c r="F1305" i="2" s="1"/>
  <c r="D1306" i="2"/>
  <c r="F1306" i="2" s="1"/>
  <c r="D1307" i="2"/>
  <c r="F1307" i="2" s="1"/>
  <c r="D1308" i="2"/>
  <c r="F1308" i="2" s="1"/>
  <c r="D1309" i="2"/>
  <c r="F1309" i="2" s="1"/>
  <c r="D1310" i="2"/>
  <c r="F1310" i="2" s="1"/>
  <c r="D1311" i="2"/>
  <c r="F1311" i="2" s="1"/>
  <c r="D1312" i="2"/>
  <c r="F1312" i="2" s="1"/>
  <c r="D2" i="2"/>
  <c r="F2" i="2" s="1"/>
  <c r="K1313" i="2" l="1"/>
  <c r="E10" i="7" s="1"/>
  <c r="G1313" i="2"/>
  <c r="E7" i="7" s="1"/>
  <c r="H1313" i="2"/>
  <c r="E8" i="7" s="1"/>
  <c r="N1313" i="2"/>
  <c r="E12" i="7" s="1"/>
  <c r="Q871" i="2"/>
  <c r="Q127" i="2"/>
  <c r="Q287" i="2"/>
  <c r="Q345" i="2"/>
  <c r="Q283" i="2"/>
  <c r="Q383" i="2"/>
  <c r="Q592" i="2"/>
  <c r="Q349" i="2"/>
  <c r="Q285" i="2"/>
  <c r="Q170" i="2"/>
  <c r="Q736" i="2"/>
  <c r="Q1064" i="2"/>
  <c r="Q281" i="2"/>
  <c r="Q264" i="2"/>
  <c r="Q721" i="2"/>
  <c r="Q938" i="2"/>
  <c r="Q1059" i="2"/>
  <c r="Q136" i="2"/>
  <c r="Q316" i="2"/>
  <c r="Q310" i="2"/>
  <c r="Q351" i="2"/>
  <c r="Q25" i="2"/>
  <c r="Q256" i="2"/>
  <c r="Q681" i="2"/>
  <c r="Q102" i="2"/>
  <c r="Q1057" i="2"/>
  <c r="Q344" i="2"/>
  <c r="Q35" i="2"/>
  <c r="Q111" i="2"/>
  <c r="Q271" i="2"/>
  <c r="Q408" i="2"/>
  <c r="Q672" i="2"/>
  <c r="Q686" i="2"/>
  <c r="Q282" i="2"/>
  <c r="Q313" i="2"/>
  <c r="Q309" i="2"/>
  <c r="Q336" i="2"/>
  <c r="Q350" i="2"/>
  <c r="Q1313" i="2" l="1"/>
  <c r="E13" i="7" s="1"/>
</calcChain>
</file>

<file path=xl/sharedStrings.xml><?xml version="1.0" encoding="utf-8"?>
<sst xmlns="http://schemas.openxmlformats.org/spreadsheetml/2006/main" count="16272" uniqueCount="2494">
  <si>
    <t>COOSALUD EPS S.A.</t>
  </si>
  <si>
    <t>COOSALUD</t>
  </si>
  <si>
    <t>SO</t>
  </si>
  <si>
    <t xml:space="preserve">COOSALUD </t>
  </si>
  <si>
    <t>ESE HOSPITAL SAN ANTONIO DE SOATA</t>
  </si>
  <si>
    <t>NIT 891800611-6</t>
  </si>
  <si>
    <t>ESTADO DE CARTERA COOSALUD</t>
  </si>
  <si>
    <t>NIT PAGADOR</t>
  </si>
  <si>
    <t>NOMBRE EPS</t>
  </si>
  <si>
    <t>PREF. FACTURA</t>
  </si>
  <si>
    <t>Factura</t>
  </si>
  <si>
    <t>copago</t>
  </si>
  <si>
    <t>Valor Factura</t>
  </si>
  <si>
    <t>valor factura sin copago</t>
  </si>
  <si>
    <t>Fec. emision Fra.</t>
  </si>
  <si>
    <t>Fec. Presentacion factura</t>
  </si>
  <si>
    <t>saldo factura</t>
  </si>
  <si>
    <t>No FACTURA</t>
  </si>
  <si>
    <t>VALOR</t>
  </si>
  <si>
    <t>SALDO</t>
  </si>
  <si>
    <t>POR PAGAR</t>
  </si>
  <si>
    <t>DEVUELTA IPS</t>
  </si>
  <si>
    <t>EN PROCESO DE AUDITORIA</t>
  </si>
  <si>
    <t>NO RADICADA</t>
  </si>
  <si>
    <t>GLOSA POR CONCILIAR</t>
  </si>
  <si>
    <t xml:space="preserve">GLOSA ACEPTA IPS </t>
  </si>
  <si>
    <t>GLOSA ACEPTA EPS</t>
  </si>
  <si>
    <t xml:space="preserve">CANCELADA </t>
  </si>
  <si>
    <t>DOC No</t>
  </si>
  <si>
    <t>OBSERVACION</t>
  </si>
  <si>
    <t>DIFERENCIA</t>
  </si>
  <si>
    <t>SUCURSAL</t>
  </si>
  <si>
    <t>Referencia</t>
  </si>
  <si>
    <t>Importe en moneda local</t>
  </si>
  <si>
    <t>Doc.compensación</t>
  </si>
  <si>
    <t>Texto</t>
  </si>
  <si>
    <t>Cuenta de mayor</t>
  </si>
  <si>
    <t>Asignación</t>
  </si>
  <si>
    <t>Nº documento</t>
  </si>
  <si>
    <t>Clase de documento</t>
  </si>
  <si>
    <t>Fecha de documento</t>
  </si>
  <si>
    <t>Texto cab.documento</t>
  </si>
  <si>
    <t>Centro de beneficio</t>
  </si>
  <si>
    <t>2000011983</t>
  </si>
  <si>
    <t>EVENTO Nov_2017</t>
  </si>
  <si>
    <t>2905100202</t>
  </si>
  <si>
    <t>1161025705</t>
  </si>
  <si>
    <t>1900120176</t>
  </si>
  <si>
    <t>KR</t>
  </si>
  <si>
    <t>15-leruiz Eurek</t>
  </si>
  <si>
    <t>1521817011</t>
  </si>
  <si>
    <t>1900120268</t>
  </si>
  <si>
    <t>1900120275</t>
  </si>
  <si>
    <t>1900120509</t>
  </si>
  <si>
    <t>1900120512</t>
  </si>
  <si>
    <t>1900120518</t>
  </si>
  <si>
    <t>1900120545</t>
  </si>
  <si>
    <t>1900120548</t>
  </si>
  <si>
    <t>1900120557</t>
  </si>
  <si>
    <t>1900120764</t>
  </si>
  <si>
    <t>1900120772</t>
  </si>
  <si>
    <t>1900120774</t>
  </si>
  <si>
    <t>1900120776</t>
  </si>
  <si>
    <t>1900120779</t>
  </si>
  <si>
    <t>1900120781</t>
  </si>
  <si>
    <t>1900120795</t>
  </si>
  <si>
    <t>1900120799</t>
  </si>
  <si>
    <t>1900120805</t>
  </si>
  <si>
    <t>1900120808</t>
  </si>
  <si>
    <t>1900120811</t>
  </si>
  <si>
    <t>1900120829</t>
  </si>
  <si>
    <t>1900120834</t>
  </si>
  <si>
    <t>1900120837</t>
  </si>
  <si>
    <t>1900120843</t>
  </si>
  <si>
    <t>1900120849</t>
  </si>
  <si>
    <t>1900120855</t>
  </si>
  <si>
    <t>1900120860</t>
  </si>
  <si>
    <t>1900120865</t>
  </si>
  <si>
    <t>1900120870</t>
  </si>
  <si>
    <t>1900120877</t>
  </si>
  <si>
    <t>11610257050</t>
  </si>
  <si>
    <t>1900150476</t>
  </si>
  <si>
    <t>1900150478</t>
  </si>
  <si>
    <t>12121736079</t>
  </si>
  <si>
    <t>1900007795</t>
  </si>
  <si>
    <t>MPS BOY NOV_2017</t>
  </si>
  <si>
    <t>1330050204</t>
  </si>
  <si>
    <t>boyaca</t>
  </si>
  <si>
    <t>2000001231</t>
  </si>
  <si>
    <t>ZP</t>
  </si>
  <si>
    <t>1500000000</t>
  </si>
  <si>
    <t>2000011984</t>
  </si>
  <si>
    <t>EVENTO Dic_2017</t>
  </si>
  <si>
    <t>1900150477</t>
  </si>
  <si>
    <t>1900150479</t>
  </si>
  <si>
    <t>1900150480</t>
  </si>
  <si>
    <t>1900150482</t>
  </si>
  <si>
    <t>MPS BOY DIC_2017</t>
  </si>
  <si>
    <t>2000002776</t>
  </si>
  <si>
    <t>BOYACA</t>
  </si>
  <si>
    <t>SO4261146</t>
  </si>
  <si>
    <t>100741594</t>
  </si>
  <si>
    <t>AB</t>
  </si>
  <si>
    <t>ABONO FE SO4261146</t>
  </si>
  <si>
    <t>2000020001</t>
  </si>
  <si>
    <t>EVENTO Ene_2018</t>
  </si>
  <si>
    <t>2151129513</t>
  </si>
  <si>
    <t>1900338026</t>
  </si>
  <si>
    <t>1900338059</t>
  </si>
  <si>
    <t>1900338080</t>
  </si>
  <si>
    <t>1900338092</t>
  </si>
  <si>
    <t>1900338099</t>
  </si>
  <si>
    <t>1900338103</t>
  </si>
  <si>
    <t>1900338107</t>
  </si>
  <si>
    <t>1900338111</t>
  </si>
  <si>
    <t>1900338117</t>
  </si>
  <si>
    <t>1900338123</t>
  </si>
  <si>
    <t>1900338127</t>
  </si>
  <si>
    <t>1900338133</t>
  </si>
  <si>
    <t>1900338135</t>
  </si>
  <si>
    <t>1900338138</t>
  </si>
  <si>
    <t>1900338143</t>
  </si>
  <si>
    <t>1900338156</t>
  </si>
  <si>
    <t>1900338160</t>
  </si>
  <si>
    <t>1900338163</t>
  </si>
  <si>
    <t>1900338175</t>
  </si>
  <si>
    <t>1900338183</t>
  </si>
  <si>
    <t>1900338188</t>
  </si>
  <si>
    <t>1900338225</t>
  </si>
  <si>
    <t>1900338244</t>
  </si>
  <si>
    <t>1900338259</t>
  </si>
  <si>
    <t>1900338272</t>
  </si>
  <si>
    <t>1900338281</t>
  </si>
  <si>
    <t>1900338287</t>
  </si>
  <si>
    <t>1900338288</t>
  </si>
  <si>
    <t>1900338299</t>
  </si>
  <si>
    <t>1900338307</t>
  </si>
  <si>
    <t>1900338340</t>
  </si>
  <si>
    <t>1900338345</t>
  </si>
  <si>
    <t>1900338379</t>
  </si>
  <si>
    <t>1900338385</t>
  </si>
  <si>
    <t>21511295130</t>
  </si>
  <si>
    <t>1900338412</t>
  </si>
  <si>
    <t>1900338418</t>
  </si>
  <si>
    <t>1900338445</t>
  </si>
  <si>
    <t>MPS BOY ENE_2018</t>
  </si>
  <si>
    <t>2000006595</t>
  </si>
  <si>
    <t>2000020026</t>
  </si>
  <si>
    <t>EVENTO Feb_2018</t>
  </si>
  <si>
    <t>1900338087</t>
  </si>
  <si>
    <t>1900338275</t>
  </si>
  <si>
    <t>1900338336</t>
  </si>
  <si>
    <t>1900338389</t>
  </si>
  <si>
    <t>1900338449</t>
  </si>
  <si>
    <t>2151744483</t>
  </si>
  <si>
    <t>1900338499</t>
  </si>
  <si>
    <t>2160856432</t>
  </si>
  <si>
    <t>1900337500</t>
  </si>
  <si>
    <t>1900337652</t>
  </si>
  <si>
    <t>1900337659</t>
  </si>
  <si>
    <t>1900337664</t>
  </si>
  <si>
    <t>1900337670</t>
  </si>
  <si>
    <t>1900337675</t>
  </si>
  <si>
    <t>1900337684</t>
  </si>
  <si>
    <t>1900337687</t>
  </si>
  <si>
    <t>1900337693</t>
  </si>
  <si>
    <t>1900337702</t>
  </si>
  <si>
    <t>1900337706</t>
  </si>
  <si>
    <t>1900337713</t>
  </si>
  <si>
    <t>MPS BOY FEB_2018</t>
  </si>
  <si>
    <t>2000009219</t>
  </si>
  <si>
    <t>2000020040</t>
  </si>
  <si>
    <t>EVENTO Mar_2018</t>
  </si>
  <si>
    <t>1900120880</t>
  </si>
  <si>
    <t>1900120886</t>
  </si>
  <si>
    <t>2905100203</t>
  </si>
  <si>
    <t>1900150481</t>
  </si>
  <si>
    <t>6857217011</t>
  </si>
  <si>
    <t>1900150483</t>
  </si>
  <si>
    <t>800117011</t>
  </si>
  <si>
    <t>1900007793</t>
  </si>
  <si>
    <t>MPS BOY MAR_2018</t>
  </si>
  <si>
    <t>20180417</t>
  </si>
  <si>
    <t>ZV</t>
  </si>
  <si>
    <t>COMPENSACION</t>
  </si>
  <si>
    <t>1900338194</t>
  </si>
  <si>
    <t>1900338314</t>
  </si>
  <si>
    <t>1900338320</t>
  </si>
  <si>
    <t>1900338332</t>
  </si>
  <si>
    <t>1900337648</t>
  </si>
  <si>
    <t>1900337716</t>
  </si>
  <si>
    <t>1900337719</t>
  </si>
  <si>
    <t>1900337724</t>
  </si>
  <si>
    <t>1900337729</t>
  </si>
  <si>
    <t>1900337736</t>
  </si>
  <si>
    <t>1900337740</t>
  </si>
  <si>
    <t>1900337745</t>
  </si>
  <si>
    <t>1900337757</t>
  </si>
  <si>
    <t>1900337761</t>
  </si>
  <si>
    <t>1900337765</t>
  </si>
  <si>
    <t>1900337769</t>
  </si>
  <si>
    <t>1900337777</t>
  </si>
  <si>
    <t>1900337781</t>
  </si>
  <si>
    <t>1900337786</t>
  </si>
  <si>
    <t>1900337791</t>
  </si>
  <si>
    <t>1900337796</t>
  </si>
  <si>
    <t>1900337800</t>
  </si>
  <si>
    <t>1900337805</t>
  </si>
  <si>
    <t>1900337811</t>
  </si>
  <si>
    <t>1900337899</t>
  </si>
  <si>
    <t>2000012654</t>
  </si>
  <si>
    <t>2000021051</t>
  </si>
  <si>
    <t>2905100201</t>
  </si>
  <si>
    <t>20180426</t>
  </si>
  <si>
    <t>1330050201</t>
  </si>
  <si>
    <t>CAPITA PUBLICA Ene_2018</t>
  </si>
  <si>
    <t>2000005855</t>
  </si>
  <si>
    <t>HS18200</t>
  </si>
  <si>
    <t>FC HS18200 SERVICIO ASISTENCIAL ENERO 2018</t>
  </si>
  <si>
    <t>1900476593</t>
  </si>
  <si>
    <t>FC HS18200 SERV ASISTENCI</t>
  </si>
  <si>
    <t>HS18201</t>
  </si>
  <si>
    <t>FC HS18201 SERVICIO PYP ENERO 2018</t>
  </si>
  <si>
    <t>1900476528</t>
  </si>
  <si>
    <t>FC HS18201 SERV PYP</t>
  </si>
  <si>
    <t>2000032777</t>
  </si>
  <si>
    <t>EVENTO Jun_2018</t>
  </si>
  <si>
    <t>20180630</t>
  </si>
  <si>
    <t>3131219645</t>
  </si>
  <si>
    <t>102186326</t>
  </si>
  <si>
    <t>ABONO FE SO4276887</t>
  </si>
  <si>
    <t>1900551643</t>
  </si>
  <si>
    <t>1900551644</t>
  </si>
  <si>
    <t>1900551646</t>
  </si>
  <si>
    <t>1900551648</t>
  </si>
  <si>
    <t>1900551666</t>
  </si>
  <si>
    <t>1900551668</t>
  </si>
  <si>
    <t>1900551670</t>
  </si>
  <si>
    <t>1900551671</t>
  </si>
  <si>
    <t>1900551674</t>
  </si>
  <si>
    <t>1900551677</t>
  </si>
  <si>
    <t>1900551680</t>
  </si>
  <si>
    <t>1900551682</t>
  </si>
  <si>
    <t>1900551684</t>
  </si>
  <si>
    <t>1900551687</t>
  </si>
  <si>
    <t>1900551691</t>
  </si>
  <si>
    <t>1900551693</t>
  </si>
  <si>
    <t>1900551696</t>
  </si>
  <si>
    <t>1900551699</t>
  </si>
  <si>
    <t>1900551703</t>
  </si>
  <si>
    <t>1900551706</t>
  </si>
  <si>
    <t>1900551708</t>
  </si>
  <si>
    <t>1900551710</t>
  </si>
  <si>
    <t>1900551713</t>
  </si>
  <si>
    <t>1900551717</t>
  </si>
  <si>
    <t>1900551720</t>
  </si>
  <si>
    <t>1900551724</t>
  </si>
  <si>
    <t>1900551729</t>
  </si>
  <si>
    <t>1900551732</t>
  </si>
  <si>
    <t>1900551735</t>
  </si>
  <si>
    <t>1900551740</t>
  </si>
  <si>
    <t>1900551744</t>
  </si>
  <si>
    <t>1900551746</t>
  </si>
  <si>
    <t>1900551748</t>
  </si>
  <si>
    <t>1900551752</t>
  </si>
  <si>
    <t>1900551754</t>
  </si>
  <si>
    <t>1900551756</t>
  </si>
  <si>
    <t>1900551759</t>
  </si>
  <si>
    <t>1900551760</t>
  </si>
  <si>
    <t>1900551763</t>
  </si>
  <si>
    <t>1900551771</t>
  </si>
  <si>
    <t>MPS BOY JUN_2018</t>
  </si>
  <si>
    <t>2000028165</t>
  </si>
  <si>
    <t>2000038229</t>
  </si>
  <si>
    <t>EVENTO JUL_2018</t>
  </si>
  <si>
    <t>1900551788</t>
  </si>
  <si>
    <t>1900551796</t>
  </si>
  <si>
    <t>1900551800</t>
  </si>
  <si>
    <t>4100953076</t>
  </si>
  <si>
    <t>1900638985</t>
  </si>
  <si>
    <t>1900638986</t>
  </si>
  <si>
    <t>1900638987</t>
  </si>
  <si>
    <t>1900638990</t>
  </si>
  <si>
    <t>1900638991</t>
  </si>
  <si>
    <t>1900638993</t>
  </si>
  <si>
    <t>1900638995</t>
  </si>
  <si>
    <t>1900638996</t>
  </si>
  <si>
    <t>1900638999</t>
  </si>
  <si>
    <t>2905100102</t>
  </si>
  <si>
    <t>4120850075</t>
  </si>
  <si>
    <t>1900640169</t>
  </si>
  <si>
    <t>1900640377</t>
  </si>
  <si>
    <t>4120921299</t>
  </si>
  <si>
    <t>1900630914</t>
  </si>
  <si>
    <t>1900630920</t>
  </si>
  <si>
    <t>1900630927</t>
  </si>
  <si>
    <t>1900630933</t>
  </si>
  <si>
    <t>1900630939</t>
  </si>
  <si>
    <t>1900630942</t>
  </si>
  <si>
    <t>1900630945</t>
  </si>
  <si>
    <t>1900630951</t>
  </si>
  <si>
    <t>1900630954</t>
  </si>
  <si>
    <t>1900630956</t>
  </si>
  <si>
    <t>1900630960</t>
  </si>
  <si>
    <t>1900630962</t>
  </si>
  <si>
    <t>1900630967</t>
  </si>
  <si>
    <t>1900630971</t>
  </si>
  <si>
    <t>1900630989</t>
  </si>
  <si>
    <t>1900630991</t>
  </si>
  <si>
    <t>1900630997</t>
  </si>
  <si>
    <t>1900631000</t>
  </si>
  <si>
    <t>1900631003</t>
  </si>
  <si>
    <t>1900631030</t>
  </si>
  <si>
    <t>1900631033</t>
  </si>
  <si>
    <t>1900631043</t>
  </si>
  <si>
    <t>1900631048</t>
  </si>
  <si>
    <t>1900631052</t>
  </si>
  <si>
    <t>1900631055</t>
  </si>
  <si>
    <t>1900631058</t>
  </si>
  <si>
    <t>1900631062</t>
  </si>
  <si>
    <t>1900631066</t>
  </si>
  <si>
    <t>1900631071</t>
  </si>
  <si>
    <t>1900631074</t>
  </si>
  <si>
    <t>1900631079</t>
  </si>
  <si>
    <t>1900631082</t>
  </si>
  <si>
    <t>1900631084</t>
  </si>
  <si>
    <t>1900631086</t>
  </si>
  <si>
    <t>1900631090</t>
  </si>
  <si>
    <t>1900631100</t>
  </si>
  <si>
    <t>1900631106</t>
  </si>
  <si>
    <t>1900631112</t>
  </si>
  <si>
    <t>1900631115</t>
  </si>
  <si>
    <t>1900631117</t>
  </si>
  <si>
    <t>1900631125</t>
  </si>
  <si>
    <t>1900631129</t>
  </si>
  <si>
    <t>1900631134</t>
  </si>
  <si>
    <t>1900631139</t>
  </si>
  <si>
    <t>1900631145</t>
  </si>
  <si>
    <t>1900631149</t>
  </si>
  <si>
    <t>1900631153</t>
  </si>
  <si>
    <t>1900631181</t>
  </si>
  <si>
    <t>41209212990</t>
  </si>
  <si>
    <t>1900631184</t>
  </si>
  <si>
    <t>1900631189</t>
  </si>
  <si>
    <t>1900631205</t>
  </si>
  <si>
    <t>1900631230</t>
  </si>
  <si>
    <t>1900631255</t>
  </si>
  <si>
    <t>1575917011</t>
  </si>
  <si>
    <t>5151541546</t>
  </si>
  <si>
    <t>102468279</t>
  </si>
  <si>
    <t>ABONO FE SO4282733</t>
  </si>
  <si>
    <t>1900828951</t>
  </si>
  <si>
    <t>1900828955</t>
  </si>
  <si>
    <t>1900828958</t>
  </si>
  <si>
    <t>1900828963</t>
  </si>
  <si>
    <t>MPS BOY JUL_2018</t>
  </si>
  <si>
    <t>2000033831</t>
  </si>
  <si>
    <t>2000043798</t>
  </si>
  <si>
    <t>EVENTO AGO_2018</t>
  </si>
  <si>
    <t>ABONO FE SO4282181</t>
  </si>
  <si>
    <t>2000055843</t>
  </si>
  <si>
    <t>EVENTO OCT_2018</t>
  </si>
  <si>
    <t>20180912</t>
  </si>
  <si>
    <t>ABONO FE SO4283648</t>
  </si>
  <si>
    <t>MPS BOY 763</t>
  </si>
  <si>
    <t>2000061995</t>
  </si>
  <si>
    <t>EVENTO NOV_2018</t>
  </si>
  <si>
    <t>6140934750</t>
  </si>
  <si>
    <t>7121036740</t>
  </si>
  <si>
    <t>ABONO FE SO4295203</t>
  </si>
  <si>
    <t>MPS BOY NOV_787</t>
  </si>
  <si>
    <t>2000067577</t>
  </si>
  <si>
    <t>EVENTO DIC_2018</t>
  </si>
  <si>
    <t>51515415460</t>
  </si>
  <si>
    <t>5151601114</t>
  </si>
  <si>
    <t>6140908101</t>
  </si>
  <si>
    <t>6140933284</t>
  </si>
  <si>
    <t>MPS BOY -1040</t>
  </si>
  <si>
    <t>SO4290306</t>
  </si>
  <si>
    <t>ABONO FE SO4290306</t>
  </si>
  <si>
    <t>MPS BOY ABR_2018</t>
  </si>
  <si>
    <t>4800003076</t>
  </si>
  <si>
    <t>EVENTO Abr_2018 DOC 2000016908 M400</t>
  </si>
  <si>
    <t>20180526</t>
  </si>
  <si>
    <t>EVENTO Abr_2018</t>
  </si>
  <si>
    <t>MPS BOY MAY_2018</t>
  </si>
  <si>
    <t>4800003077</t>
  </si>
  <si>
    <t>EVENTO May_2018 DOC 2000022227 M400</t>
  </si>
  <si>
    <t>EVENTO May_2018</t>
  </si>
  <si>
    <t>4800003088</t>
  </si>
  <si>
    <t>SALDO PENDIENTE X LEGALIZAR GIRO MPS MARZO 2018</t>
  </si>
  <si>
    <t>20180528</t>
  </si>
  <si>
    <t>GIRO MPS MARZO 2018</t>
  </si>
  <si>
    <t>33354539 BOY JUL</t>
  </si>
  <si>
    <t>4800004225</t>
  </si>
  <si>
    <t>EVENTO JUL_2018 DOC 2000035289 M400</t>
  </si>
  <si>
    <t>20180730</t>
  </si>
  <si>
    <t>34863978 BOY AGO</t>
  </si>
  <si>
    <t>4800004560</t>
  </si>
  <si>
    <t>EVENTO AGO_2018  DOC 2000040548 M400</t>
  </si>
  <si>
    <t>20180830</t>
  </si>
  <si>
    <t>37742460 BOY</t>
  </si>
  <si>
    <t>4800004970</t>
  </si>
  <si>
    <t>EVENTO OCT_2018 DOC 2000053193 M400</t>
  </si>
  <si>
    <t>20181019</t>
  </si>
  <si>
    <t>MPS BOY NOV_810</t>
  </si>
  <si>
    <t>4800005301</t>
  </si>
  <si>
    <t>EVENTO NOV_2018 DOC 2000060410 M400</t>
  </si>
  <si>
    <t>20181107</t>
  </si>
  <si>
    <t>2000154245</t>
  </si>
  <si>
    <t>EVENTO JUN_2019</t>
  </si>
  <si>
    <t>1901555046</t>
  </si>
  <si>
    <t>1901533608</t>
  </si>
  <si>
    <t>1522317011</t>
  </si>
  <si>
    <t>1901533613</t>
  </si>
  <si>
    <t>1901533617</t>
  </si>
  <si>
    <t>1901533624</t>
  </si>
  <si>
    <t>1901533626</t>
  </si>
  <si>
    <t>1901533721</t>
  </si>
  <si>
    <t>1901533724</t>
  </si>
  <si>
    <t>1901533731</t>
  </si>
  <si>
    <t>1901533736</t>
  </si>
  <si>
    <t>1901568668</t>
  </si>
  <si>
    <t>1901554997</t>
  </si>
  <si>
    <t>15-earias Eurek</t>
  </si>
  <si>
    <t>1901546018</t>
  </si>
  <si>
    <t>1901546021</t>
  </si>
  <si>
    <t>1901546028</t>
  </si>
  <si>
    <t>1901546035</t>
  </si>
  <si>
    <t>1901546045</t>
  </si>
  <si>
    <t>1901546048</t>
  </si>
  <si>
    <t>1901546053</t>
  </si>
  <si>
    <t>1901546054</t>
  </si>
  <si>
    <t>1901546057</t>
  </si>
  <si>
    <t>1901546063</t>
  </si>
  <si>
    <t>1901546068</t>
  </si>
  <si>
    <t>1901546073</t>
  </si>
  <si>
    <t>1901546075</t>
  </si>
  <si>
    <t>1901546080</t>
  </si>
  <si>
    <t>1901546085</t>
  </si>
  <si>
    <t>1901546088</t>
  </si>
  <si>
    <t>1901546093</t>
  </si>
  <si>
    <t>1901546099</t>
  </si>
  <si>
    <t>1901546105</t>
  </si>
  <si>
    <t>1901546109</t>
  </si>
  <si>
    <t>1901546212</t>
  </si>
  <si>
    <t>1901546216</t>
  </si>
  <si>
    <t>1901546217</t>
  </si>
  <si>
    <t>1901546220</t>
  </si>
  <si>
    <t>1901546221</t>
  </si>
  <si>
    <t>1901546223</t>
  </si>
  <si>
    <t>1901546226</t>
  </si>
  <si>
    <t>1901546227</t>
  </si>
  <si>
    <t>1901546239</t>
  </si>
  <si>
    <t>1901546246</t>
  </si>
  <si>
    <t>1901546249</t>
  </si>
  <si>
    <t>1901546253</t>
  </si>
  <si>
    <t>1901546259</t>
  </si>
  <si>
    <t>1901546272</t>
  </si>
  <si>
    <t>1901546276</t>
  </si>
  <si>
    <t>1901546280</t>
  </si>
  <si>
    <t>1901546290</t>
  </si>
  <si>
    <t>1901546296</t>
  </si>
  <si>
    <t>1901546299</t>
  </si>
  <si>
    <t>1901546303</t>
  </si>
  <si>
    <t>1901546305</t>
  </si>
  <si>
    <t>1901546311</t>
  </si>
  <si>
    <t>1901546314</t>
  </si>
  <si>
    <t>1901546321</t>
  </si>
  <si>
    <t>1901546325</t>
  </si>
  <si>
    <t>1901546327</t>
  </si>
  <si>
    <t>1901546330</t>
  </si>
  <si>
    <t>1901546335</t>
  </si>
  <si>
    <t>1901546339</t>
  </si>
  <si>
    <t>1901546343</t>
  </si>
  <si>
    <t>1901546349</t>
  </si>
  <si>
    <t>1901546352</t>
  </si>
  <si>
    <t>1901546358</t>
  </si>
  <si>
    <t>1901546363</t>
  </si>
  <si>
    <t>1901546367</t>
  </si>
  <si>
    <t>1901546373</t>
  </si>
  <si>
    <t>1901546376</t>
  </si>
  <si>
    <t>1901546379</t>
  </si>
  <si>
    <t>1901546383</t>
  </si>
  <si>
    <t>1901546387</t>
  </si>
  <si>
    <t>1901546392</t>
  </si>
  <si>
    <t>1901546394</t>
  </si>
  <si>
    <t>1901546398</t>
  </si>
  <si>
    <t>1901546407</t>
  </si>
  <si>
    <t>1901546411</t>
  </si>
  <si>
    <t>1901546414</t>
  </si>
  <si>
    <t>1901546419</t>
  </si>
  <si>
    <t>1901546422</t>
  </si>
  <si>
    <t>1901546426</t>
  </si>
  <si>
    <t>1901546427</t>
  </si>
  <si>
    <t>1901546429</t>
  </si>
  <si>
    <t>1901546432</t>
  </si>
  <si>
    <t>1901546433</t>
  </si>
  <si>
    <t>1901546436</t>
  </si>
  <si>
    <t>1901546439</t>
  </si>
  <si>
    <t>1901546444</t>
  </si>
  <si>
    <t>1901546513</t>
  </si>
  <si>
    <t>1901546521</t>
  </si>
  <si>
    <t>1901546530</t>
  </si>
  <si>
    <t>1901554508</t>
  </si>
  <si>
    <t>1901554519</t>
  </si>
  <si>
    <t>1901554522</t>
  </si>
  <si>
    <t>1901554535</t>
  </si>
  <si>
    <t>ABONO FE SO4310558</t>
  </si>
  <si>
    <t>104365629</t>
  </si>
  <si>
    <t>1901556724</t>
  </si>
  <si>
    <t>1901556736</t>
  </si>
  <si>
    <t>MPS BOY-560</t>
  </si>
  <si>
    <t>2000149707</t>
  </si>
  <si>
    <t>DAVIVIENDA-5</t>
  </si>
  <si>
    <t>2000154677</t>
  </si>
  <si>
    <t>2000154661</t>
  </si>
  <si>
    <t>2000165999</t>
  </si>
  <si>
    <t>EVENTO JUL_2019</t>
  </si>
  <si>
    <t>1901556730</t>
  </si>
  <si>
    <t>1901556733</t>
  </si>
  <si>
    <t>1901556739</t>
  </si>
  <si>
    <t>1901556741</t>
  </si>
  <si>
    <t>1901556748</t>
  </si>
  <si>
    <t>1901556752</t>
  </si>
  <si>
    <t>1901556766</t>
  </si>
  <si>
    <t>1901556772</t>
  </si>
  <si>
    <t>1901556776</t>
  </si>
  <si>
    <t>1901556779</t>
  </si>
  <si>
    <t>1901556783</t>
  </si>
  <si>
    <t>1901717605</t>
  </si>
  <si>
    <t>1901717607</t>
  </si>
  <si>
    <t>1901717608</t>
  </si>
  <si>
    <t>1901717610</t>
  </si>
  <si>
    <t>1901717611</t>
  </si>
  <si>
    <t>1901717613</t>
  </si>
  <si>
    <t>1901717614</t>
  </si>
  <si>
    <t>1901691302</t>
  </si>
  <si>
    <t>1901691310</t>
  </si>
  <si>
    <t>1901691313</t>
  </si>
  <si>
    <t>1901691315</t>
  </si>
  <si>
    <t>1901691320</t>
  </si>
  <si>
    <t>1901691322</t>
  </si>
  <si>
    <t>1901691329</t>
  </si>
  <si>
    <t>1901691334</t>
  </si>
  <si>
    <t>1901691344</t>
  </si>
  <si>
    <t>1901691363</t>
  </si>
  <si>
    <t>1901691369</t>
  </si>
  <si>
    <t>1901691373</t>
  </si>
  <si>
    <t>1901691380</t>
  </si>
  <si>
    <t>1901691385</t>
  </si>
  <si>
    <t>1901691392</t>
  </si>
  <si>
    <t>1901691397</t>
  </si>
  <si>
    <t>1901691400</t>
  </si>
  <si>
    <t>1901691406</t>
  </si>
  <si>
    <t>1901691409</t>
  </si>
  <si>
    <t>1901691412</t>
  </si>
  <si>
    <t>1901691417</t>
  </si>
  <si>
    <t>1901691420</t>
  </si>
  <si>
    <t>1901691423</t>
  </si>
  <si>
    <t>1901691429</t>
  </si>
  <si>
    <t>1901691433</t>
  </si>
  <si>
    <t>1901691436</t>
  </si>
  <si>
    <t>1901691441</t>
  </si>
  <si>
    <t>1901909348</t>
  </si>
  <si>
    <t>5400117011</t>
  </si>
  <si>
    <t>1901909588</t>
  </si>
  <si>
    <t>1901909595</t>
  </si>
  <si>
    <t>1901909599</t>
  </si>
  <si>
    <t>1901909606</t>
  </si>
  <si>
    <t>1901909610</t>
  </si>
  <si>
    <t>1901909614</t>
  </si>
  <si>
    <t>1901909624</t>
  </si>
  <si>
    <t>1901909640</t>
  </si>
  <si>
    <t>1901909648</t>
  </si>
  <si>
    <t>1901909657</t>
  </si>
  <si>
    <t>1901909706</t>
  </si>
  <si>
    <t>1901909712</t>
  </si>
  <si>
    <t>1901909718</t>
  </si>
  <si>
    <t>1901909720</t>
  </si>
  <si>
    <t>1901909724</t>
  </si>
  <si>
    <t>1901909727</t>
  </si>
  <si>
    <t>1901909733</t>
  </si>
  <si>
    <t>1901909737</t>
  </si>
  <si>
    <t>1901909740</t>
  </si>
  <si>
    <t>1901909743</t>
  </si>
  <si>
    <t>1901909258</t>
  </si>
  <si>
    <t>1901909223</t>
  </si>
  <si>
    <t>1901909285</t>
  </si>
  <si>
    <t>1901909289</t>
  </si>
  <si>
    <t>1901909297</t>
  </si>
  <si>
    <t>1901909933</t>
  </si>
  <si>
    <t>1901909937</t>
  </si>
  <si>
    <t>1901909943</t>
  </si>
  <si>
    <t>1901909947</t>
  </si>
  <si>
    <t>1901909951</t>
  </si>
  <si>
    <t>1901909954</t>
  </si>
  <si>
    <t>1901909995</t>
  </si>
  <si>
    <t>1901910001</t>
  </si>
  <si>
    <t>1901910005</t>
  </si>
  <si>
    <t>1901910312</t>
  </si>
  <si>
    <t>1901910316</t>
  </si>
  <si>
    <t>1901910319</t>
  </si>
  <si>
    <t>1901910320</t>
  </si>
  <si>
    <t>1901910323</t>
  </si>
  <si>
    <t>1901910328</t>
  </si>
  <si>
    <t>1901910338</t>
  </si>
  <si>
    <t>1901910361</t>
  </si>
  <si>
    <t>1901910366</t>
  </si>
  <si>
    <t>1901910370</t>
  </si>
  <si>
    <t>1901910373</t>
  </si>
  <si>
    <t>1901910377</t>
  </si>
  <si>
    <t>1901910379</t>
  </si>
  <si>
    <t>1901910382</t>
  </si>
  <si>
    <t>1901910385</t>
  </si>
  <si>
    <t>1901910390</t>
  </si>
  <si>
    <t>1901910394</t>
  </si>
  <si>
    <t>1901910402</t>
  </si>
  <si>
    <t>1901910410</t>
  </si>
  <si>
    <t>1901910415</t>
  </si>
  <si>
    <t>1901910421</t>
  </si>
  <si>
    <t>1901910426</t>
  </si>
  <si>
    <t>1901910428</t>
  </si>
  <si>
    <t>1901910431</t>
  </si>
  <si>
    <t>1901910436</t>
  </si>
  <si>
    <t>1901910440</t>
  </si>
  <si>
    <t>1901910445</t>
  </si>
  <si>
    <t>1901910447</t>
  </si>
  <si>
    <t>1901910452</t>
  </si>
  <si>
    <t>1901910458</t>
  </si>
  <si>
    <t>1901910460</t>
  </si>
  <si>
    <t>1901910464</t>
  </si>
  <si>
    <t>1901910467</t>
  </si>
  <si>
    <t>1901910471</t>
  </si>
  <si>
    <t>1901910474</t>
  </si>
  <si>
    <t>1901910477</t>
  </si>
  <si>
    <t>1901910480</t>
  </si>
  <si>
    <t>1901910482</t>
  </si>
  <si>
    <t>1901910484</t>
  </si>
  <si>
    <t>1901910488</t>
  </si>
  <si>
    <t>1901910647</t>
  </si>
  <si>
    <t>1901909857</t>
  </si>
  <si>
    <t>1901909868</t>
  </si>
  <si>
    <t>1902158797</t>
  </si>
  <si>
    <t>1902158801</t>
  </si>
  <si>
    <t>1902158806</t>
  </si>
  <si>
    <t>1902158808</t>
  </si>
  <si>
    <t>1902158811</t>
  </si>
  <si>
    <t>1902158815</t>
  </si>
  <si>
    <t>1902158817</t>
  </si>
  <si>
    <t>1902158818</t>
  </si>
  <si>
    <t>1902158820</t>
  </si>
  <si>
    <t>1902158823</t>
  </si>
  <si>
    <t>1902158826</t>
  </si>
  <si>
    <t>1902158827</t>
  </si>
  <si>
    <t>1902158829</t>
  </si>
  <si>
    <t>1902158833</t>
  </si>
  <si>
    <t>1902158834</t>
  </si>
  <si>
    <t>1902158838</t>
  </si>
  <si>
    <t>1902158840</t>
  </si>
  <si>
    <t>1902158845</t>
  </si>
  <si>
    <t>1902158848</t>
  </si>
  <si>
    <t>1902158897</t>
  </si>
  <si>
    <t>1902158905</t>
  </si>
  <si>
    <t>1902158923</t>
  </si>
  <si>
    <t>1902158940</t>
  </si>
  <si>
    <t>1902158946</t>
  </si>
  <si>
    <t>1902158782</t>
  </si>
  <si>
    <t>1902158786</t>
  </si>
  <si>
    <t>1902158313</t>
  </si>
  <si>
    <t>1902158340</t>
  </si>
  <si>
    <t>1902158425</t>
  </si>
  <si>
    <t>1902158428</t>
  </si>
  <si>
    <t>1902158431</t>
  </si>
  <si>
    <t>1902158434</t>
  </si>
  <si>
    <t>1902158438</t>
  </si>
  <si>
    <t>1902158441</t>
  </si>
  <si>
    <t>1902158444</t>
  </si>
  <si>
    <t>1902158447</t>
  </si>
  <si>
    <t>1902158450</t>
  </si>
  <si>
    <t>1902158452</t>
  </si>
  <si>
    <t>1902158462</t>
  </si>
  <si>
    <t>1902158463</t>
  </si>
  <si>
    <t>1902158467</t>
  </si>
  <si>
    <t>1902158472</t>
  </si>
  <si>
    <t>1902158480</t>
  </si>
  <si>
    <t>1902158483</t>
  </si>
  <si>
    <t>1902158487</t>
  </si>
  <si>
    <t>1902158490</t>
  </si>
  <si>
    <t>1902158492</t>
  </si>
  <si>
    <t>1902158496</t>
  </si>
  <si>
    <t>1902158499</t>
  </si>
  <si>
    <t>1902158503</t>
  </si>
  <si>
    <t>1902158510</t>
  </si>
  <si>
    <t>1902158513</t>
  </si>
  <si>
    <t>1902158516</t>
  </si>
  <si>
    <t>1902158517</t>
  </si>
  <si>
    <t>1902172366</t>
  </si>
  <si>
    <t>1902172375</t>
  </si>
  <si>
    <t>1902172379</t>
  </si>
  <si>
    <t>1902172384</t>
  </si>
  <si>
    <t>1902157844</t>
  </si>
  <si>
    <t>1902157850</t>
  </si>
  <si>
    <t>1902157856</t>
  </si>
  <si>
    <t>1902157863</t>
  </si>
  <si>
    <t>1902157870</t>
  </si>
  <si>
    <t>1902157874</t>
  </si>
  <si>
    <t>1902157876</t>
  </si>
  <si>
    <t>1902157897</t>
  </si>
  <si>
    <t>1902157903</t>
  </si>
  <si>
    <t>1902157905</t>
  </si>
  <si>
    <t>1902157909</t>
  </si>
  <si>
    <t>1902157911</t>
  </si>
  <si>
    <t>1902157913</t>
  </si>
  <si>
    <t>1902157943</t>
  </si>
  <si>
    <t>1902157945</t>
  </si>
  <si>
    <t>1902157947</t>
  </si>
  <si>
    <t>1902157948</t>
  </si>
  <si>
    <t>1902157951</t>
  </si>
  <si>
    <t>1902157954</t>
  </si>
  <si>
    <t>1902157957</t>
  </si>
  <si>
    <t>1902157960</t>
  </si>
  <si>
    <t>1902157963</t>
  </si>
  <si>
    <t>1902157966</t>
  </si>
  <si>
    <t>1902157969</t>
  </si>
  <si>
    <t>1902157974</t>
  </si>
  <si>
    <t>1902157976</t>
  </si>
  <si>
    <t>1902157980</t>
  </si>
  <si>
    <t>1902157985</t>
  </si>
  <si>
    <t>1902157989</t>
  </si>
  <si>
    <t>1902157997</t>
  </si>
  <si>
    <t>1902158045</t>
  </si>
  <si>
    <t>1902158079</t>
  </si>
  <si>
    <t>1902158084</t>
  </si>
  <si>
    <t>1902158090</t>
  </si>
  <si>
    <t>1902158095</t>
  </si>
  <si>
    <t>1902158100</t>
  </si>
  <si>
    <t>1902158104</t>
  </si>
  <si>
    <t>1902158111</t>
  </si>
  <si>
    <t>1902158117</t>
  </si>
  <si>
    <t>1902158124</t>
  </si>
  <si>
    <t>1902158131</t>
  </si>
  <si>
    <t>1902158137</t>
  </si>
  <si>
    <t>1902158140</t>
  </si>
  <si>
    <t>1902158144</t>
  </si>
  <si>
    <t>1902172692</t>
  </si>
  <si>
    <t>1902172718</t>
  </si>
  <si>
    <t>1902172722</t>
  </si>
  <si>
    <t>1902172728</t>
  </si>
  <si>
    <t>1902172738</t>
  </si>
  <si>
    <t>1902172745</t>
  </si>
  <si>
    <t>1902172748</t>
  </si>
  <si>
    <t>1902172752</t>
  </si>
  <si>
    <t>1902172754</t>
  </si>
  <si>
    <t>1553117011</t>
  </si>
  <si>
    <t>1902172757</t>
  </si>
  <si>
    <t>1902172759</t>
  </si>
  <si>
    <t>1902172774</t>
  </si>
  <si>
    <t>1902172776</t>
  </si>
  <si>
    <t>1902172782</t>
  </si>
  <si>
    <t>1902172797</t>
  </si>
  <si>
    <t>1902172807</t>
  </si>
  <si>
    <t>1902172823</t>
  </si>
  <si>
    <t>1902172835</t>
  </si>
  <si>
    <t>1902172843</t>
  </si>
  <si>
    <t>1902172867</t>
  </si>
  <si>
    <t>1902172877</t>
  </si>
  <si>
    <t>1900829116</t>
  </si>
  <si>
    <t>1900829117</t>
  </si>
  <si>
    <t>ABONO FE SO4274246</t>
  </si>
  <si>
    <t>104424280</t>
  </si>
  <si>
    <t>MPS BOY-500</t>
  </si>
  <si>
    <t>2000156081</t>
  </si>
  <si>
    <t>2000166003</t>
  </si>
  <si>
    <t>EVENTO JUL_2019 NORTE DE SANTANDER</t>
  </si>
  <si>
    <t>ABONO FE SO4318232</t>
  </si>
  <si>
    <t>104424291</t>
  </si>
  <si>
    <t>1902158804</t>
  </si>
  <si>
    <t>1902158501</t>
  </si>
  <si>
    <t>5487417011</t>
  </si>
  <si>
    <t>1902172711</t>
  </si>
  <si>
    <t>5440517011</t>
  </si>
  <si>
    <t>MPS NOR-501</t>
  </si>
  <si>
    <t>norte de santander</t>
  </si>
  <si>
    <t>2000156082</t>
  </si>
  <si>
    <t>5400000000</t>
  </si>
  <si>
    <t>2000166006</t>
  </si>
  <si>
    <t>EVENTO JUL_2019 BOLIVAR</t>
  </si>
  <si>
    <t>1901909999</t>
  </si>
  <si>
    <t>MPS BOL-499</t>
  </si>
  <si>
    <t>bolivar</t>
  </si>
  <si>
    <t>2000156080</t>
  </si>
  <si>
    <t>1300000000</t>
  </si>
  <si>
    <t>ABONO FE SO4308628</t>
  </si>
  <si>
    <t>104424298</t>
  </si>
  <si>
    <t>4290306.</t>
  </si>
  <si>
    <t>2000182663</t>
  </si>
  <si>
    <t>EVENTO AGO_2019</t>
  </si>
  <si>
    <t>104011133</t>
  </si>
  <si>
    <t>103662810</t>
  </si>
  <si>
    <t>1901081707</t>
  </si>
  <si>
    <t>1901081708</t>
  </si>
  <si>
    <t>1901081709</t>
  </si>
  <si>
    <t>1901081710</t>
  </si>
  <si>
    <t>1901081711</t>
  </si>
  <si>
    <t>1901081712</t>
  </si>
  <si>
    <t>1901081743</t>
  </si>
  <si>
    <t>1901081747</t>
  </si>
  <si>
    <t>1901081748</t>
  </si>
  <si>
    <t>1901081750</t>
  </si>
  <si>
    <t>1901081753</t>
  </si>
  <si>
    <t>1901081754</t>
  </si>
  <si>
    <t>1901081755</t>
  </si>
  <si>
    <t>1901081800</t>
  </si>
  <si>
    <t>1901081802</t>
  </si>
  <si>
    <t>1901081805</t>
  </si>
  <si>
    <t>1901081806</t>
  </si>
  <si>
    <t>1901081807</t>
  </si>
  <si>
    <t>1901081808</t>
  </si>
  <si>
    <t>1901081809</t>
  </si>
  <si>
    <t>1901081811</t>
  </si>
  <si>
    <t>1901081813</t>
  </si>
  <si>
    <t>1901081814</t>
  </si>
  <si>
    <t>1901081815</t>
  </si>
  <si>
    <t>1901081816</t>
  </si>
  <si>
    <t>1901081819</t>
  </si>
  <si>
    <t>1901081821</t>
  </si>
  <si>
    <t>1901081822</t>
  </si>
  <si>
    <t>1901081823</t>
  </si>
  <si>
    <t>1901081825</t>
  </si>
  <si>
    <t>1901081826</t>
  </si>
  <si>
    <t>1901081827</t>
  </si>
  <si>
    <t>1901081835</t>
  </si>
  <si>
    <t>1901081837</t>
  </si>
  <si>
    <t>1901081838</t>
  </si>
  <si>
    <t>1901081840</t>
  </si>
  <si>
    <t>1901081844</t>
  </si>
  <si>
    <t>1901081847</t>
  </si>
  <si>
    <t>1901081849</t>
  </si>
  <si>
    <t>1901081852</t>
  </si>
  <si>
    <t>1901081856</t>
  </si>
  <si>
    <t>1901081858</t>
  </si>
  <si>
    <t>1901127207</t>
  </si>
  <si>
    <t>1901127214</t>
  </si>
  <si>
    <t>1901127222</t>
  </si>
  <si>
    <t>1901127230</t>
  </si>
  <si>
    <t>1901127236</t>
  </si>
  <si>
    <t>1901127243</t>
  </si>
  <si>
    <t>1901228649</t>
  </si>
  <si>
    <t>1901228654</t>
  </si>
  <si>
    <t>1901228658</t>
  </si>
  <si>
    <t>1901228661</t>
  </si>
  <si>
    <t>1901228666</t>
  </si>
  <si>
    <t>1901228672</t>
  </si>
  <si>
    <t>1901228675</t>
  </si>
  <si>
    <t>1901228680</t>
  </si>
  <si>
    <t>1901228686</t>
  </si>
  <si>
    <t>1901228692</t>
  </si>
  <si>
    <t>1901228695</t>
  </si>
  <si>
    <t>1901228699</t>
  </si>
  <si>
    <t>1901228704</t>
  </si>
  <si>
    <t>1901228708</t>
  </si>
  <si>
    <t>1901228710</t>
  </si>
  <si>
    <t>1901228713</t>
  </si>
  <si>
    <t>1901228717</t>
  </si>
  <si>
    <t>1901228720</t>
  </si>
  <si>
    <t>1901228724</t>
  </si>
  <si>
    <t>1901228727</t>
  </si>
  <si>
    <t>1901228731</t>
  </si>
  <si>
    <t>1901228743</t>
  </si>
  <si>
    <t>1901228747</t>
  </si>
  <si>
    <t>1901228757</t>
  </si>
  <si>
    <t>1901228759</t>
  </si>
  <si>
    <t>1901228761</t>
  </si>
  <si>
    <t>1901228766</t>
  </si>
  <si>
    <t>1901228768</t>
  </si>
  <si>
    <t>1901228771</t>
  </si>
  <si>
    <t>1901228778</t>
  </si>
  <si>
    <t>1901228780</t>
  </si>
  <si>
    <t>1901228781</t>
  </si>
  <si>
    <t>1901228783</t>
  </si>
  <si>
    <t>1901228785</t>
  </si>
  <si>
    <t>1901228786</t>
  </si>
  <si>
    <t>1901228789</t>
  </si>
  <si>
    <t>1901228791</t>
  </si>
  <si>
    <t>1901228793</t>
  </si>
  <si>
    <t>1901228794</t>
  </si>
  <si>
    <t>1901228796</t>
  </si>
  <si>
    <t>1901228798</t>
  </si>
  <si>
    <t>1901228800</t>
  </si>
  <si>
    <t>1901228801</t>
  </si>
  <si>
    <t>1901228809</t>
  </si>
  <si>
    <t>1901228813</t>
  </si>
  <si>
    <t>1901228816</t>
  </si>
  <si>
    <t>1901228824</t>
  </si>
  <si>
    <t>1901228827</t>
  </si>
  <si>
    <t>1901228830</t>
  </si>
  <si>
    <t>1901228832</t>
  </si>
  <si>
    <t>1901228837</t>
  </si>
  <si>
    <t>1901228840</t>
  </si>
  <si>
    <t>1901380105</t>
  </si>
  <si>
    <t>1901345875</t>
  </si>
  <si>
    <t>1901345877</t>
  </si>
  <si>
    <t>1901345880</t>
  </si>
  <si>
    <t>1901347008</t>
  </si>
  <si>
    <t>1901347046</t>
  </si>
  <si>
    <t>ABONO FE SO4304597</t>
  </si>
  <si>
    <t>104882204</t>
  </si>
  <si>
    <t>1901367670</t>
  </si>
  <si>
    <t>1901367674</t>
  </si>
  <si>
    <t>1901367679</t>
  </si>
  <si>
    <t>1901367688</t>
  </si>
  <si>
    <t>1901367692</t>
  </si>
  <si>
    <t>1901367705</t>
  </si>
  <si>
    <t>1901367712</t>
  </si>
  <si>
    <t>1901367716</t>
  </si>
  <si>
    <t>1901367719</t>
  </si>
  <si>
    <t>1901367720</t>
  </si>
  <si>
    <t>1901367727</t>
  </si>
  <si>
    <t>1901367730</t>
  </si>
  <si>
    <t>1901367732</t>
  </si>
  <si>
    <t>1901367735</t>
  </si>
  <si>
    <t>1901367739</t>
  </si>
  <si>
    <t>1901367741</t>
  </si>
  <si>
    <t>1901367745</t>
  </si>
  <si>
    <t>1901367747</t>
  </si>
  <si>
    <t>1901367749</t>
  </si>
  <si>
    <t>1901367754</t>
  </si>
  <si>
    <t>1901367755</t>
  </si>
  <si>
    <t>1901367756</t>
  </si>
  <si>
    <t>1901367758</t>
  </si>
  <si>
    <t>1901367764</t>
  </si>
  <si>
    <t>1901367768</t>
  </si>
  <si>
    <t>1901367771</t>
  </si>
  <si>
    <t>1901367775</t>
  </si>
  <si>
    <t>1901367777</t>
  </si>
  <si>
    <t>1901367778</t>
  </si>
  <si>
    <t>1901367779</t>
  </si>
  <si>
    <t>1901367781</t>
  </si>
  <si>
    <t>1901367782</t>
  </si>
  <si>
    <t>1901367784</t>
  </si>
  <si>
    <t>1901367786</t>
  </si>
  <si>
    <t>1901367789</t>
  </si>
  <si>
    <t>1901367790</t>
  </si>
  <si>
    <t>1901367792</t>
  </si>
  <si>
    <t>1901367793</t>
  </si>
  <si>
    <t>1901367796</t>
  </si>
  <si>
    <t>1901367798</t>
  </si>
  <si>
    <t>1901367801</t>
  </si>
  <si>
    <t>1901367802</t>
  </si>
  <si>
    <t>1901367809</t>
  </si>
  <si>
    <t>MPS BOY-409</t>
  </si>
  <si>
    <t>2000170363</t>
  </si>
  <si>
    <t>2000188095</t>
  </si>
  <si>
    <t>EVENTO SEP_2019</t>
  </si>
  <si>
    <t>1901556727</t>
  </si>
  <si>
    <t>1901556756</t>
  </si>
  <si>
    <t>1902786947</t>
  </si>
  <si>
    <t>1902786951</t>
  </si>
  <si>
    <t>1900829118</t>
  </si>
  <si>
    <t>1902918541</t>
  </si>
  <si>
    <t>1902918620</t>
  </si>
  <si>
    <t>1548017011</t>
  </si>
  <si>
    <t>1902917562</t>
  </si>
  <si>
    <t>1902917772</t>
  </si>
  <si>
    <t>1902917775</t>
  </si>
  <si>
    <t>1902918277</t>
  </si>
  <si>
    <t>1902918283</t>
  </si>
  <si>
    <t>1902918288</t>
  </si>
  <si>
    <t>1902921693</t>
  </si>
  <si>
    <t>1902921707</t>
  </si>
  <si>
    <t>1902920435</t>
  </si>
  <si>
    <t>1902920444</t>
  </si>
  <si>
    <t>1902920454</t>
  </si>
  <si>
    <t>1902920461</t>
  </si>
  <si>
    <t>1902921463</t>
  </si>
  <si>
    <t>1900995294</t>
  </si>
  <si>
    <t>1900995306</t>
  </si>
  <si>
    <t>1900995308</t>
  </si>
  <si>
    <t>1900990253</t>
  </si>
  <si>
    <t>1900990257</t>
  </si>
  <si>
    <t>1900990262</t>
  </si>
  <si>
    <t>1900990265</t>
  </si>
  <si>
    <t>1900990267</t>
  </si>
  <si>
    <t>1900990270</t>
  </si>
  <si>
    <t>1900990277</t>
  </si>
  <si>
    <t>1900990280</t>
  </si>
  <si>
    <t>1900990325</t>
  </si>
  <si>
    <t>1900990331</t>
  </si>
  <si>
    <t>1900990332</t>
  </si>
  <si>
    <t>1900990336</t>
  </si>
  <si>
    <t>1900990355</t>
  </si>
  <si>
    <t>1900990361</t>
  </si>
  <si>
    <t>1900990369</t>
  </si>
  <si>
    <t>1900990376</t>
  </si>
  <si>
    <t>1900990385</t>
  </si>
  <si>
    <t>1900990390</t>
  </si>
  <si>
    <t>1900990398</t>
  </si>
  <si>
    <t>1900990404</t>
  </si>
  <si>
    <t>1900990410</t>
  </si>
  <si>
    <t>1900990418</t>
  </si>
  <si>
    <t>1900990423</t>
  </si>
  <si>
    <t>1900990435</t>
  </si>
  <si>
    <t>1900990471</t>
  </si>
  <si>
    <t>1900990475</t>
  </si>
  <si>
    <t>1900990480</t>
  </si>
  <si>
    <t>ABONO FE SO4295995</t>
  </si>
  <si>
    <t>105018205</t>
  </si>
  <si>
    <t>1901081745</t>
  </si>
  <si>
    <t>1901081752</t>
  </si>
  <si>
    <t>1901081756</t>
  </si>
  <si>
    <t>1901081760</t>
  </si>
  <si>
    <t>MPS BOY-575</t>
  </si>
  <si>
    <t>2000186877</t>
  </si>
  <si>
    <t>2000188099</t>
  </si>
  <si>
    <t>EVENTO AGO_2019 SANTANDER</t>
  </si>
  <si>
    <t>1903179367</t>
  </si>
  <si>
    <t>1903179368</t>
  </si>
  <si>
    <t>1903179193</t>
  </si>
  <si>
    <t>1903179294</t>
  </si>
  <si>
    <t>1903179311</t>
  </si>
  <si>
    <t>1903179317</t>
  </si>
  <si>
    <t>1903179319</t>
  </si>
  <si>
    <t>ABONO FE SO4351171</t>
  </si>
  <si>
    <t>105018212</t>
  </si>
  <si>
    <t>YB999</t>
  </si>
  <si>
    <t>MPS SAN-410</t>
  </si>
  <si>
    <t>SANTANDER</t>
  </si>
  <si>
    <t>2000170364</t>
  </si>
  <si>
    <t>6800000000</t>
  </si>
  <si>
    <t>2000188101</t>
  </si>
  <si>
    <t>EVENTO SEP_2019 SANTANDER</t>
  </si>
  <si>
    <t>ABONO FE SO4314006</t>
  </si>
  <si>
    <t>105018223</t>
  </si>
  <si>
    <t>MPS SAN-576</t>
  </si>
  <si>
    <t>2000186878</t>
  </si>
  <si>
    <t>2000253502</t>
  </si>
  <si>
    <t>EVENTO DIC_2019  RED.PUBLICA</t>
  </si>
  <si>
    <t>ABONO FE SO4359240</t>
  </si>
  <si>
    <t>105079165</t>
  </si>
  <si>
    <t>1903429104</t>
  </si>
  <si>
    <t>1903429117</t>
  </si>
  <si>
    <t>1903429133</t>
  </si>
  <si>
    <t>1903429148</t>
  </si>
  <si>
    <t>1903429168</t>
  </si>
  <si>
    <t>1903429220</t>
  </si>
  <si>
    <t>1903429252</t>
  </si>
  <si>
    <t>1903429352</t>
  </si>
  <si>
    <t>1903429391</t>
  </si>
  <si>
    <t>1903429419</t>
  </si>
  <si>
    <t>1903429441</t>
  </si>
  <si>
    <t>1903429480</t>
  </si>
  <si>
    <t>1903429514</t>
  </si>
  <si>
    <t>ABONO FE SO4304736</t>
  </si>
  <si>
    <t>105041251</t>
  </si>
  <si>
    <t>1901367761</t>
  </si>
  <si>
    <t>1901367776</t>
  </si>
  <si>
    <t>1901367787</t>
  </si>
  <si>
    <t>1901367806</t>
  </si>
  <si>
    <t>1901367827</t>
  </si>
  <si>
    <t>1901368388</t>
  </si>
  <si>
    <t>1901367536</t>
  </si>
  <si>
    <t>1901367547</t>
  </si>
  <si>
    <t>1901367560</t>
  </si>
  <si>
    <t>1901367567</t>
  </si>
  <si>
    <t>1901367571</t>
  </si>
  <si>
    <t>1901367579</t>
  </si>
  <si>
    <t>1901367587</t>
  </si>
  <si>
    <t>1901367599</t>
  </si>
  <si>
    <t>1901367605</t>
  </si>
  <si>
    <t>1901367629</t>
  </si>
  <si>
    <t>1901367637</t>
  </si>
  <si>
    <t>1901367643</t>
  </si>
  <si>
    <t>1901367646</t>
  </si>
  <si>
    <t>1901367649</t>
  </si>
  <si>
    <t>REGISTRO ACEPT GLOSA</t>
  </si>
  <si>
    <t>104078251</t>
  </si>
  <si>
    <t>104835747</t>
  </si>
  <si>
    <t>104835750</t>
  </si>
  <si>
    <t>MPS BOY-570</t>
  </si>
  <si>
    <t>2000240909</t>
  </si>
  <si>
    <t>2000253514</t>
  </si>
  <si>
    <t>EVENTO DIC_2019  RED.PUBLICA SANTANDER</t>
  </si>
  <si>
    <t>ABONO FE SO4360371</t>
  </si>
  <si>
    <t>105079172</t>
  </si>
  <si>
    <t>1903684925</t>
  </si>
  <si>
    <t>1903684949</t>
  </si>
  <si>
    <t>1903684959</t>
  </si>
  <si>
    <t>1903684963</t>
  </si>
  <si>
    <t>1903684965</t>
  </si>
  <si>
    <t>1903684968</t>
  </si>
  <si>
    <t>1903685059</t>
  </si>
  <si>
    <t>1903754289</t>
  </si>
  <si>
    <t>MPS SAN-573</t>
  </si>
  <si>
    <t>santander</t>
  </si>
  <si>
    <t>2000240912</t>
  </si>
  <si>
    <t>2000253526</t>
  </si>
  <si>
    <t>EVENTO DIC_2019  RED.PUBLICA NORTE DE SANTANDER</t>
  </si>
  <si>
    <t>1903686493</t>
  </si>
  <si>
    <t>2905100103</t>
  </si>
  <si>
    <t>1903685718</t>
  </si>
  <si>
    <t>ABONO FE SO4363740</t>
  </si>
  <si>
    <t>105079173</t>
  </si>
  <si>
    <t>1902917860</t>
  </si>
  <si>
    <t>1902917952</t>
  </si>
  <si>
    <t>MPS NOR-572</t>
  </si>
  <si>
    <t>2000240911</t>
  </si>
  <si>
    <t>2000253533</t>
  </si>
  <si>
    <t>EVENTO DIC_2019  RED.PUBLICA CUNDINAMARCA</t>
  </si>
  <si>
    <t>1903754308</t>
  </si>
  <si>
    <t>2575419021</t>
  </si>
  <si>
    <t>MPS CUN-571</t>
  </si>
  <si>
    <t>cundinamarca</t>
  </si>
  <si>
    <t>2000240910</t>
  </si>
  <si>
    <t>2500000000</t>
  </si>
  <si>
    <t>2000253534</t>
  </si>
  <si>
    <t>EVENTO DIC_2019  RED.PUBLICA BOLIVAR</t>
  </si>
  <si>
    <t>1902921835</t>
  </si>
  <si>
    <t>MPS BOL-569</t>
  </si>
  <si>
    <t>2000240908</t>
  </si>
  <si>
    <t>2000217149</t>
  </si>
  <si>
    <t>EVENTO OCT_2019</t>
  </si>
  <si>
    <t>1901131164</t>
  </si>
  <si>
    <t>1901131167</t>
  </si>
  <si>
    <t>1901131170</t>
  </si>
  <si>
    <t>1901131176</t>
  </si>
  <si>
    <t>1901131182</t>
  </si>
  <si>
    <t>1901131190</t>
  </si>
  <si>
    <t>1901131196</t>
  </si>
  <si>
    <t>1901131199</t>
  </si>
  <si>
    <t>1901132797</t>
  </si>
  <si>
    <t>1901127199</t>
  </si>
  <si>
    <t>1575717011</t>
  </si>
  <si>
    <t>1901127204</t>
  </si>
  <si>
    <t>1901127224</t>
  </si>
  <si>
    <t>1901127699</t>
  </si>
  <si>
    <t>1901228646</t>
  </si>
  <si>
    <t>1901228763</t>
  </si>
  <si>
    <t>1901228803</t>
  </si>
  <si>
    <t>1901228806</t>
  </si>
  <si>
    <t>1901228807</t>
  </si>
  <si>
    <t>1901228821</t>
  </si>
  <si>
    <t>1901212483</t>
  </si>
  <si>
    <t>1901212493</t>
  </si>
  <si>
    <t>1901212500</t>
  </si>
  <si>
    <t>1901212506</t>
  </si>
  <si>
    <t>1901212510</t>
  </si>
  <si>
    <t>1901212516</t>
  </si>
  <si>
    <t>1901212519</t>
  </si>
  <si>
    <t>1901212535</t>
  </si>
  <si>
    <t>1901345857</t>
  </si>
  <si>
    <t>1901380103</t>
  </si>
  <si>
    <t>1901345876</t>
  </si>
  <si>
    <t>1901345878</t>
  </si>
  <si>
    <t>1901345879</t>
  </si>
  <si>
    <t>1901347054</t>
  </si>
  <si>
    <t>1901367658</t>
  </si>
  <si>
    <t>1901367663</t>
  </si>
  <si>
    <t>1901367665</t>
  </si>
  <si>
    <t>1901367667</t>
  </si>
  <si>
    <t>1901367682</t>
  </si>
  <si>
    <t>1901367684</t>
  </si>
  <si>
    <t>1901367709</t>
  </si>
  <si>
    <t>1901367723</t>
  </si>
  <si>
    <t>MPS BOY -300</t>
  </si>
  <si>
    <t>2000205215</t>
  </si>
  <si>
    <t>PAGO MPS OCT 19</t>
  </si>
  <si>
    <t>MPS SAN -301</t>
  </si>
  <si>
    <t>MPS BOY-934</t>
  </si>
  <si>
    <t>63841104 BOY-79</t>
  </si>
  <si>
    <t>EVENTO  FEB_2020</t>
  </si>
  <si>
    <t>MPS BOY-277</t>
  </si>
  <si>
    <t>PAGO MPS MAR 20</t>
  </si>
  <si>
    <t>SO4355973</t>
  </si>
  <si>
    <t>MPS SAN-1227</t>
  </si>
  <si>
    <t>MPS BOY-540</t>
  </si>
  <si>
    <t>4361382.</t>
  </si>
  <si>
    <t>ADRES BOY-176</t>
  </si>
  <si>
    <t>ADRES BOY-178</t>
  </si>
  <si>
    <t>COMPENSACIÓN</t>
  </si>
  <si>
    <t>71465356 NOR-175</t>
  </si>
  <si>
    <t>MPS BOY-313</t>
  </si>
  <si>
    <t>MPS BOY-472</t>
  </si>
  <si>
    <t>2000222695</t>
  </si>
  <si>
    <t>2000236978</t>
  </si>
  <si>
    <t>2000268541</t>
  </si>
  <si>
    <t>2000278105</t>
  </si>
  <si>
    <t>2000283464</t>
  </si>
  <si>
    <t>2000289448</t>
  </si>
  <si>
    <t>2000317488</t>
  </si>
  <si>
    <t>2000332317</t>
  </si>
  <si>
    <t>2000332823</t>
  </si>
  <si>
    <t>2000332828</t>
  </si>
  <si>
    <t>EVENTO NOV_2019</t>
  </si>
  <si>
    <t>EVENTO  ENE_2020</t>
  </si>
  <si>
    <t>EVENTO  ENE_2021</t>
  </si>
  <si>
    <t>EVENTO  ENE_2022</t>
  </si>
  <si>
    <t>EVENTO  ENE_2023</t>
  </si>
  <si>
    <t>EVENTO  ENE_2024</t>
  </si>
  <si>
    <t>EVENTO  ENE_2025</t>
  </si>
  <si>
    <t>EVENTO  ENE_2026</t>
  </si>
  <si>
    <t>EVENTO  ENE_2027</t>
  </si>
  <si>
    <t>EVENTO  ENE_2028</t>
  </si>
  <si>
    <t>EVENTO  ENE_2029</t>
  </si>
  <si>
    <t>EVENTO  ENE_2030</t>
  </si>
  <si>
    <t>EVENTO  ENE_2031</t>
  </si>
  <si>
    <t>EVENTO  ENE_2032</t>
  </si>
  <si>
    <t>EVENTO  ENE_2033</t>
  </si>
  <si>
    <t>EVENTO  ENE_2034</t>
  </si>
  <si>
    <t>EVENTO  ENE_2035</t>
  </si>
  <si>
    <t>EVENTO  ENE_2036</t>
  </si>
  <si>
    <t>EVENTO  ENE_2037</t>
  </si>
  <si>
    <t>EVENTO  ENE_2038</t>
  </si>
  <si>
    <t>EVENTO  ENE_2039</t>
  </si>
  <si>
    <t>EVENTO  ENE_2040</t>
  </si>
  <si>
    <t>EVENTO  ENE_2041</t>
  </si>
  <si>
    <t>EVENTO  ENE_2042</t>
  </si>
  <si>
    <t>EVENTO  ENE_2043</t>
  </si>
  <si>
    <t>EVENTO  ENE_2044</t>
  </si>
  <si>
    <t>EVENTO  ENE_2045</t>
  </si>
  <si>
    <t>EVENTO  ENE_2046</t>
  </si>
  <si>
    <t>EVENTO  ENE_2047</t>
  </si>
  <si>
    <t>EVENTO  ENE_2048</t>
  </si>
  <si>
    <t>EVENTO  ENE_2049</t>
  </si>
  <si>
    <t>EVENTO  ENE_2050</t>
  </si>
  <si>
    <t>EVENTO  ENE_2051</t>
  </si>
  <si>
    <t>EVENTO  ENE_2052</t>
  </si>
  <si>
    <t>EVENTO  ENE_2053</t>
  </si>
  <si>
    <t>EVENTO  ENE_2054</t>
  </si>
  <si>
    <t>EVENTO  ENE_2055</t>
  </si>
  <si>
    <t>EVENTO  ENE_2056</t>
  </si>
  <si>
    <t>EVENTO  ENE_2057</t>
  </si>
  <si>
    <t>EVENTO  ENE_2058</t>
  </si>
  <si>
    <t>EVENTO  ENE_2059</t>
  </si>
  <si>
    <t>EVENTO  ENE_2060</t>
  </si>
  <si>
    <t>EVENTO  ENE_2061</t>
  </si>
  <si>
    <t>EVENTO MAR_2020</t>
  </si>
  <si>
    <t>Resolucio´n 2572 Compra de Cartera 04052020 ADRES</t>
  </si>
  <si>
    <t>EVENTO COMPENSACION MAYO CODIGO ESSC24 CARTERA MOV</t>
  </si>
  <si>
    <t>EVENTO ABR_2020</t>
  </si>
  <si>
    <t>EVENTO MAY_2020 SUBSIDIADO</t>
  </si>
  <si>
    <t>Acreedor</t>
  </si>
  <si>
    <t>Demora tras vencimiento neto</t>
  </si>
  <si>
    <t>728</t>
  </si>
  <si>
    <t>1100844246</t>
  </si>
  <si>
    <t>1904212537</t>
  </si>
  <si>
    <t>GLOSA INICIAL Gl-1592467331318</t>
  </si>
  <si>
    <t>2205200201</t>
  </si>
  <si>
    <t>1521820011</t>
  </si>
  <si>
    <t>1904212581</t>
  </si>
  <si>
    <t>GLOSA INICIAL Gl-1592467331319</t>
  </si>
  <si>
    <t>1904212605</t>
  </si>
  <si>
    <t>GLOSA INICIAL Gl-1592467331320</t>
  </si>
  <si>
    <t>1904212643</t>
  </si>
  <si>
    <t>GLOSA INICIAL Gl-1592467331327</t>
  </si>
  <si>
    <t>11008442460</t>
  </si>
  <si>
    <t>1904237139</t>
  </si>
  <si>
    <t>GLOSA INICIAL GL-15068343395</t>
  </si>
  <si>
    <t>1904237150</t>
  </si>
  <si>
    <t>GLOSA INICIAL GL-15068343381</t>
  </si>
  <si>
    <t>11061221341</t>
  </si>
  <si>
    <t>1903754305</t>
  </si>
  <si>
    <t>GLOSA INICIAL GL-155555561631155</t>
  </si>
  <si>
    <t>1520417011</t>
  </si>
  <si>
    <t>110612287910</t>
  </si>
  <si>
    <t>GLOSA INICIAL GL-155555561631178</t>
  </si>
  <si>
    <t>1903754291</t>
  </si>
  <si>
    <t>GLOSA INICIAL GL-155555561631143</t>
  </si>
  <si>
    <t>1903754294</t>
  </si>
  <si>
    <t>GLOSA INICIAL GL-155555561631144</t>
  </si>
  <si>
    <t>1903754297</t>
  </si>
  <si>
    <t>GLOSA INICIAL GL-155555561631152</t>
  </si>
  <si>
    <t>12100810263</t>
  </si>
  <si>
    <t>1903921375</t>
  </si>
  <si>
    <t>GLOSA INICIAL Gl-155555561631338</t>
  </si>
  <si>
    <t>21008135760</t>
  </si>
  <si>
    <t>1904285371</t>
  </si>
  <si>
    <t>GLOSA INICIAL GL-15068343792</t>
  </si>
  <si>
    <t>2205200101</t>
  </si>
  <si>
    <t>2575420011</t>
  </si>
  <si>
    <t>1904285402</t>
  </si>
  <si>
    <t>GLOSA INICIAL GL-15068343793</t>
  </si>
  <si>
    <t>1904285414</t>
  </si>
  <si>
    <t>GLOSA INICIAL GL-15068343794</t>
  </si>
  <si>
    <t>1904285441</t>
  </si>
  <si>
    <t>GLOSA INICIAL GL-15068343788</t>
  </si>
  <si>
    <t>1904285453</t>
  </si>
  <si>
    <t>GLOSA INICIAL GL-15068343796</t>
  </si>
  <si>
    <t>1904285468</t>
  </si>
  <si>
    <t>GLOSA INICIAL GL-15068343790</t>
  </si>
  <si>
    <t>1904285472</t>
  </si>
  <si>
    <t>GLOSA INICIAL GL-15068343791</t>
  </si>
  <si>
    <t>3090910082</t>
  </si>
  <si>
    <t>1904594366</t>
  </si>
  <si>
    <t>GLOSA INICIAL Gl-1592467331797</t>
  </si>
  <si>
    <t>30909100820</t>
  </si>
  <si>
    <t>1904447018</t>
  </si>
  <si>
    <t>GLOSA INICIAL GL-155555565331489</t>
  </si>
  <si>
    <t>1904447032</t>
  </si>
  <si>
    <t>GLOSA INICIAL GL-155555565331459</t>
  </si>
  <si>
    <t>1904447044</t>
  </si>
  <si>
    <t>GLOSA INICIAL GL-155555565331493</t>
  </si>
  <si>
    <t>1904447060</t>
  </si>
  <si>
    <t>GLOSA INICIAL GL-155555565331484</t>
  </si>
  <si>
    <t>1904447111</t>
  </si>
  <si>
    <t>GLOSA INICIAL GL-155555565331485</t>
  </si>
  <si>
    <t>1904447125</t>
  </si>
  <si>
    <t>GLOSA INICIAL GL-155555565331486</t>
  </si>
  <si>
    <t>1904447162</t>
  </si>
  <si>
    <t>GLOSA INICIAL GL-155555565331490</t>
  </si>
  <si>
    <t>1904447219</t>
  </si>
  <si>
    <t>GLOSA INICIAL GL-155555565331491</t>
  </si>
  <si>
    <t>1904447242</t>
  </si>
  <si>
    <t>GLOSA INICIAL GL-155555565331646</t>
  </si>
  <si>
    <t>1904447258</t>
  </si>
  <si>
    <t>GLOSA INICIAL GL-155555565331660</t>
  </si>
  <si>
    <t>3090913684</t>
  </si>
  <si>
    <t>1904510642</t>
  </si>
  <si>
    <t>GLOSA INICIAL GL-15068344306</t>
  </si>
  <si>
    <t>1904775350</t>
  </si>
  <si>
    <t>15218152407 EMILY CORZO</t>
  </si>
  <si>
    <t>10101257302</t>
  </si>
  <si>
    <t>105252037</t>
  </si>
  <si>
    <t>SALDO FE SO4362196 15218099341 GABY ANTHONELLA MOR</t>
  </si>
  <si>
    <t>ABONO FE SO4362196</t>
  </si>
  <si>
    <t>101012573020</t>
  </si>
  <si>
    <t>1903686527</t>
  </si>
  <si>
    <t>54405392140 MARIA CELESTINA MOJICA DE REINA</t>
  </si>
  <si>
    <t>1903686632</t>
  </si>
  <si>
    <t>68895348288 ROSA MARIA FORERO FORERO</t>
  </si>
  <si>
    <t>6889517011</t>
  </si>
  <si>
    <t>10101308977</t>
  </si>
  <si>
    <t>SALDO FE SO4360371 68572337816 LAURA YISETH PEÑA A</t>
  </si>
  <si>
    <t>101013089770</t>
  </si>
  <si>
    <t>1903685110</t>
  </si>
  <si>
    <t>15218107276 JOSE MATEO GARCIA PARRA</t>
  </si>
  <si>
    <t>11061228791</t>
  </si>
  <si>
    <t>105252043</t>
  </si>
  <si>
    <t>SALDO FE SO4367678 15218000349 JOSE  GONZALEZ VERG</t>
  </si>
  <si>
    <t>ABONO FE SO4367678</t>
  </si>
  <si>
    <t>1903736679</t>
  </si>
  <si>
    <t>68572337816 LAURA YISETH PEÑA ARIZA</t>
  </si>
  <si>
    <t>1903742002</t>
  </si>
  <si>
    <t>15218096026 HILDA  TIBADUIZA RINCON</t>
  </si>
  <si>
    <t>1903742317</t>
  </si>
  <si>
    <t>15218152407 EMILY GABRIELA CORZO ARCHILA</t>
  </si>
  <si>
    <t>1903742322</t>
  </si>
  <si>
    <t>1903742325</t>
  </si>
  <si>
    <t>1903742335</t>
  </si>
  <si>
    <t>15218087581 NICOLAS GABRIEL MOJICA GUALDRON</t>
  </si>
  <si>
    <t>1903742342</t>
  </si>
  <si>
    <t>15218098576 MISAEL  SOTO ROJAS</t>
  </si>
  <si>
    <t>1903742346</t>
  </si>
  <si>
    <t>1903742353</t>
  </si>
  <si>
    <t>15218088860 GINETH YULIANA GARZON PINTO</t>
  </si>
  <si>
    <t>1903742355</t>
  </si>
  <si>
    <t>15218088631 SARA ISABELLA LOPEZ PINTO</t>
  </si>
  <si>
    <t>1903742362</t>
  </si>
  <si>
    <t>15218150123 CELISMAR VALENTINA GARCIA RIVAS</t>
  </si>
  <si>
    <t>1903742364</t>
  </si>
  <si>
    <t>15218092995 MIGUEL ANGEL DELGADO DUEÑAS</t>
  </si>
  <si>
    <t>1903742367</t>
  </si>
  <si>
    <t>15218149984 THIAGO SAMUEL BARRERA GARCIA</t>
  </si>
  <si>
    <t>1903742373</t>
  </si>
  <si>
    <t>15218000574 ARGILIO  SEPULVEDA DUEÑAS</t>
  </si>
  <si>
    <t>1903742377</t>
  </si>
  <si>
    <t>15218113371 ROBERTO  RINCON DUEÑEZ</t>
  </si>
  <si>
    <t>1903742387</t>
  </si>
  <si>
    <t>15218109928 ANA SOFIA CAMACHO GARCIA</t>
  </si>
  <si>
    <t>1903742406</t>
  </si>
  <si>
    <t>15218113340 JADE LUCIANA CELY JIMENEZ</t>
  </si>
  <si>
    <t>1903742413</t>
  </si>
  <si>
    <t>15218035458 YENNY ROSMIRA DIAZ DULCEY</t>
  </si>
  <si>
    <t>1903742418</t>
  </si>
  <si>
    <t>15218087274 PLACIDA  FLOREZ MONSALVE</t>
  </si>
  <si>
    <t>1903742427</t>
  </si>
  <si>
    <t>15218000211 ANGY LIZETH ROJAS MENDOZA</t>
  </si>
  <si>
    <t>1903742454</t>
  </si>
  <si>
    <t>15218046561 NELLY MARIA BLANCO SIZA</t>
  </si>
  <si>
    <t>1903742462</t>
  </si>
  <si>
    <t>15218105581 CARLINA  PANQUEVA PATIÑO</t>
  </si>
  <si>
    <t>1903742487</t>
  </si>
  <si>
    <t>1903742492</t>
  </si>
  <si>
    <t>15218080262 LILIBETH  NOSSA MARTINEZ</t>
  </si>
  <si>
    <t>1903742505</t>
  </si>
  <si>
    <t>15218000656 JOSEFINA  PATIÑO CASTRO</t>
  </si>
  <si>
    <t>1903742512</t>
  </si>
  <si>
    <t>15218091635 PEDRO JESUS SALAZAR GOMEZ</t>
  </si>
  <si>
    <t>1903742517</t>
  </si>
  <si>
    <t>15218108371 OFELIA DE JESUS SALAZAR DE MENDOZA</t>
  </si>
  <si>
    <t>1903742526</t>
  </si>
  <si>
    <t>1903742534</t>
  </si>
  <si>
    <t>1903742543</t>
  </si>
  <si>
    <t>15218013587 EPIMENIA  APARICIO DE DUEÑAS</t>
  </si>
  <si>
    <t>1903743062</t>
  </si>
  <si>
    <t>15218087963 JACINTO  RODRIGUEZ FLOREZ</t>
  </si>
  <si>
    <t>1903743074</t>
  </si>
  <si>
    <t>1903743078</t>
  </si>
  <si>
    <t>15218000356 AGAPITO  RIOS NIÑO</t>
  </si>
  <si>
    <t>1903743086</t>
  </si>
  <si>
    <t>15218000645 JULIO ENRIQUE SOTO</t>
  </si>
  <si>
    <t>1903743090</t>
  </si>
  <si>
    <t>15218000548 JUAN DE DIOS ORTIZ ALBARRACIN</t>
  </si>
  <si>
    <t>1903743104</t>
  </si>
  <si>
    <t>15218000531 ALBA ROCIO ROMERO</t>
  </si>
  <si>
    <t>1903743107</t>
  </si>
  <si>
    <t>15218049380 OSCAR  ROMERO SOTO</t>
  </si>
  <si>
    <t>1903743109</t>
  </si>
  <si>
    <t>1903743112</t>
  </si>
  <si>
    <t>15218019483 ARCELIA  APARICIO MAYORGA</t>
  </si>
  <si>
    <t>1903743380</t>
  </si>
  <si>
    <t>15218088715 JHAIR SANTIAGO SANABRIA SALAMANCA</t>
  </si>
  <si>
    <t>1903754280</t>
  </si>
  <si>
    <t>54001289001 INGRID ISABEL JIMENEZ RAMIREZ</t>
  </si>
  <si>
    <t>1903754283</t>
  </si>
  <si>
    <t>1903754286</t>
  </si>
  <si>
    <t>15218080580 CELINA MARIA SOTO DE SOTO</t>
  </si>
  <si>
    <t>15218101974 YESICA TATIANA BOHORQUEZ MARTINEZ</t>
  </si>
  <si>
    <t>1903754296</t>
  </si>
  <si>
    <t>121008102630</t>
  </si>
  <si>
    <t>1903911992</t>
  </si>
  <si>
    <t>15218105010 VICTOR FORERO</t>
  </si>
  <si>
    <t>2905100101</t>
  </si>
  <si>
    <t>1903912003</t>
  </si>
  <si>
    <t>15218079624 SAMUEL SOTO</t>
  </si>
  <si>
    <t>2041334769</t>
  </si>
  <si>
    <t>1904391677</t>
  </si>
  <si>
    <t>15218087385 LUIS ALVAREZ</t>
  </si>
  <si>
    <t>2100813576</t>
  </si>
  <si>
    <t>1904412960</t>
  </si>
  <si>
    <t>15218092662 EDITH MANRIQUE</t>
  </si>
  <si>
    <t>1904412963</t>
  </si>
  <si>
    <t>15218101085 JOSE PRADA</t>
  </si>
  <si>
    <t>1904412969</t>
  </si>
  <si>
    <t>15218000133 LASTENIA GONZALEZ</t>
  </si>
  <si>
    <t>1904412971</t>
  </si>
  <si>
    <t>15218098939 SOCORRO JAIMES</t>
  </si>
  <si>
    <t>1904412974</t>
  </si>
  <si>
    <t>15218111709 SAUL FLOREZ</t>
  </si>
  <si>
    <t>1904412977</t>
  </si>
  <si>
    <t>15218152709 GISELA JAIMES</t>
  </si>
  <si>
    <t>1904412982</t>
  </si>
  <si>
    <t>15218000680 LAURA PARRA</t>
  </si>
  <si>
    <t>1904412986</t>
  </si>
  <si>
    <t>15218000271 MARTHA JAIMES</t>
  </si>
  <si>
    <t>1904412993</t>
  </si>
  <si>
    <t>15218108127 GLORIA DIAZ</t>
  </si>
  <si>
    <t>1904412996</t>
  </si>
  <si>
    <t>15218000182 GERMAN MARTINEZ</t>
  </si>
  <si>
    <t>1904412999</t>
  </si>
  <si>
    <t>15218087277 JOAQUIN RIOS</t>
  </si>
  <si>
    <t>1904413003</t>
  </si>
  <si>
    <t>15218000354 ANA CELY</t>
  </si>
  <si>
    <t>1904413004</t>
  </si>
  <si>
    <t>1904413010</t>
  </si>
  <si>
    <t>15218086258 YAMILE RIOS</t>
  </si>
  <si>
    <t>1904413013</t>
  </si>
  <si>
    <t>15218087384 MARIA FLOREZ</t>
  </si>
  <si>
    <t>1904413016</t>
  </si>
  <si>
    <t>15218098380 MARIA RODRIGUEZ</t>
  </si>
  <si>
    <t>1904413020</t>
  </si>
  <si>
    <t>15218152395 RUDECINDO ARCHILA</t>
  </si>
  <si>
    <t>1904413025</t>
  </si>
  <si>
    <t>15218088627 CELESTINA PINTO</t>
  </si>
  <si>
    <t>1904413031</t>
  </si>
  <si>
    <t>15218072894 MARIA FLOREZ</t>
  </si>
  <si>
    <t>1904413035</t>
  </si>
  <si>
    <t>15218000722 CAMPO PITA</t>
  </si>
  <si>
    <t>1904413083</t>
  </si>
  <si>
    <t>15218076808 GLORIA RIVERA</t>
  </si>
  <si>
    <t>1904413085</t>
  </si>
  <si>
    <t>15218109177 JHON GUERRERO</t>
  </si>
  <si>
    <t>1904413166</t>
  </si>
  <si>
    <t>15218107225 SINDY ALVAREZ</t>
  </si>
  <si>
    <t>1904413171</t>
  </si>
  <si>
    <t>15218149691 YENY SILVA</t>
  </si>
  <si>
    <t>1904413177</t>
  </si>
  <si>
    <t>15218035458 YENNY DIAZ</t>
  </si>
  <si>
    <t>1904413186</t>
  </si>
  <si>
    <t>15218087469 JONATHAN MARTINEZ</t>
  </si>
  <si>
    <t>1904413218</t>
  </si>
  <si>
    <t>15218092995 MIGUEL DELGADO</t>
  </si>
  <si>
    <t>1904413224</t>
  </si>
  <si>
    <t>15218107831 AIDALYD DIAZ</t>
  </si>
  <si>
    <t>1904413229</t>
  </si>
  <si>
    <t>15218147751 ADRIEL FLOREZ</t>
  </si>
  <si>
    <t>1904413237</t>
  </si>
  <si>
    <t>15218019545 KARLA MORENO</t>
  </si>
  <si>
    <t>1904413240</t>
  </si>
  <si>
    <t>15218099341 GABY MORENO</t>
  </si>
  <si>
    <t>1904413244</t>
  </si>
  <si>
    <t>15218088309 ANGEL PEREZ</t>
  </si>
  <si>
    <t>1904413249</t>
  </si>
  <si>
    <t>15218088308 ANDRES PEREZ</t>
  </si>
  <si>
    <t>1904413250</t>
  </si>
  <si>
    <t>1904413254</t>
  </si>
  <si>
    <t>15218000035 YALETSA RINCON</t>
  </si>
  <si>
    <t>1904413257</t>
  </si>
  <si>
    <t>15218109928 ANA CAMACHO</t>
  </si>
  <si>
    <t>1904413262</t>
  </si>
  <si>
    <t>15218089117 MARTHA PINTO</t>
  </si>
  <si>
    <t>1904413268</t>
  </si>
  <si>
    <t>15218087607 MARIO VARGAS</t>
  </si>
  <si>
    <t>1904413271</t>
  </si>
  <si>
    <t>15218000038 MARINA RINCON</t>
  </si>
  <si>
    <t>1904413274</t>
  </si>
  <si>
    <t>15218094551 DANILO CHAPARRO</t>
  </si>
  <si>
    <t>1904413280</t>
  </si>
  <si>
    <t>15218098402 HILDA LOPEZ</t>
  </si>
  <si>
    <t>1904413282</t>
  </si>
  <si>
    <t>15218094546 CRISTO CHAPARRO</t>
  </si>
  <si>
    <t>1904413289</t>
  </si>
  <si>
    <t>15218000185 MARIA SIERRA</t>
  </si>
  <si>
    <t>1904413295</t>
  </si>
  <si>
    <t>15218087274 PLACIDA FLOREZ</t>
  </si>
  <si>
    <t>1904413299</t>
  </si>
  <si>
    <t>15218154101 VICTOR CAMACHO</t>
  </si>
  <si>
    <t>1904413302</t>
  </si>
  <si>
    <t>15218108371 OFELIA SALAZAR</t>
  </si>
  <si>
    <t>1904413304</t>
  </si>
  <si>
    <t>1904413308</t>
  </si>
  <si>
    <t>15218087552 GLADIS APARICIO</t>
  </si>
  <si>
    <t>1904413310</t>
  </si>
  <si>
    <t>15218089098 ISABEL APARICIO</t>
  </si>
  <si>
    <t>1904413312</t>
  </si>
  <si>
    <t>15218108952 PEDRO LIZARAZO</t>
  </si>
  <si>
    <t>1904413315</t>
  </si>
  <si>
    <t>15218019483 ARCELIA APARICIO</t>
  </si>
  <si>
    <t>1904413317</t>
  </si>
  <si>
    <t>1904413320</t>
  </si>
  <si>
    <t>15218000667 LUZ SALAMANCA</t>
  </si>
  <si>
    <t>1904413324</t>
  </si>
  <si>
    <t>15218088458 MARIA APARICIO</t>
  </si>
  <si>
    <t>1904413326</t>
  </si>
  <si>
    <t>1904413333</t>
  </si>
  <si>
    <t>15218000060 MARLEN ORTIZ</t>
  </si>
  <si>
    <t>1904413336</t>
  </si>
  <si>
    <t>15218087963 JACINTO RODRIGUEZ</t>
  </si>
  <si>
    <t>1904413340</t>
  </si>
  <si>
    <t>15218000655 EDUARDO CETINA</t>
  </si>
  <si>
    <t>SALDO 25754155299 FRANCISCO FLOREZ</t>
  </si>
  <si>
    <t>1904285389</t>
  </si>
  <si>
    <t>68001381558 MARIA MONTAÑEZ</t>
  </si>
  <si>
    <t>6800120011</t>
  </si>
  <si>
    <t>15218081727 SAMUEL CAMACHO</t>
  </si>
  <si>
    <t>15218192193 IAN ANICHIARICO</t>
  </si>
  <si>
    <t>15218000356 AGAPITO RIOS</t>
  </si>
  <si>
    <t>2100817890</t>
  </si>
  <si>
    <t>1904284981</t>
  </si>
  <si>
    <t>15218106761 CARLOS GARCIA</t>
  </si>
  <si>
    <t>2100818541</t>
  </si>
  <si>
    <t>1904284745</t>
  </si>
  <si>
    <t>15218000494 MYRIAM RINCON</t>
  </si>
  <si>
    <t>1904284751</t>
  </si>
  <si>
    <t>15238105245 MYRIAM MENDOZA</t>
  </si>
  <si>
    <t>1523820011</t>
  </si>
  <si>
    <t>2100829382</t>
  </si>
  <si>
    <t>1904391308</t>
  </si>
  <si>
    <t>15218149209 JEFFERSON RIVERA</t>
  </si>
  <si>
    <t>1904391315</t>
  </si>
  <si>
    <t>1904391331</t>
  </si>
  <si>
    <t>15218098578 JOHAN SOTO</t>
  </si>
  <si>
    <t>1904391341</t>
  </si>
  <si>
    <t>1904391353</t>
  </si>
  <si>
    <t>15218000645 JULIO SOTO</t>
  </si>
  <si>
    <t>1904391359</t>
  </si>
  <si>
    <t>15218046570 ANTONIO JIMENEZ</t>
  </si>
  <si>
    <t>1904391367</t>
  </si>
  <si>
    <t>15218081863 YEYNY PINEDA</t>
  </si>
  <si>
    <t>1904391369</t>
  </si>
  <si>
    <t>15218149205 LUISA MEJIA</t>
  </si>
  <si>
    <t>1904391378</t>
  </si>
  <si>
    <t>1904391385</t>
  </si>
  <si>
    <t>1904391390</t>
  </si>
  <si>
    <t>1904391395</t>
  </si>
  <si>
    <t>1904391406</t>
  </si>
  <si>
    <t>15218000175 BEATRIZ CAMACHO</t>
  </si>
  <si>
    <t>15218108165 MARTA TOLOZA</t>
  </si>
  <si>
    <t>1904594372</t>
  </si>
  <si>
    <t>1904594376</t>
  </si>
  <si>
    <t>15218089127 BEATRIZ MORENO</t>
  </si>
  <si>
    <t>1904594377</t>
  </si>
  <si>
    <t>1904594378</t>
  </si>
  <si>
    <t>15218112605 NELLY SALAZAR</t>
  </si>
  <si>
    <t>1904594379</t>
  </si>
  <si>
    <t>1904594382</t>
  </si>
  <si>
    <t>15218086975 RAUL MENDOZA</t>
  </si>
  <si>
    <t>1904594384</t>
  </si>
  <si>
    <t>15218084904 CLAUDIA PALENCIA</t>
  </si>
  <si>
    <t>1904594389</t>
  </si>
  <si>
    <t>1904594391</t>
  </si>
  <si>
    <t>15218049380 OSCAR ROMERO</t>
  </si>
  <si>
    <t>1904594393</t>
  </si>
  <si>
    <t>15218088714 CLAUDIA SALAMANCA</t>
  </si>
  <si>
    <t>1904594394</t>
  </si>
  <si>
    <t>1904594400</t>
  </si>
  <si>
    <t>1904594403</t>
  </si>
  <si>
    <t>1904594406</t>
  </si>
  <si>
    <t>15218086190 OLGA MUÑOZ</t>
  </si>
  <si>
    <t>1904594425</t>
  </si>
  <si>
    <t>1904594432</t>
  </si>
  <si>
    <t>1904594439</t>
  </si>
  <si>
    <t>1904594442</t>
  </si>
  <si>
    <t>15218080262 LILIBETH NOSSA</t>
  </si>
  <si>
    <t>1904594448</t>
  </si>
  <si>
    <t>1904594451</t>
  </si>
  <si>
    <t>15218098377 LUIS MONSALVE</t>
  </si>
  <si>
    <t>1904594452</t>
  </si>
  <si>
    <t>1904594455</t>
  </si>
  <si>
    <t>1904594459</t>
  </si>
  <si>
    <t>1904594461</t>
  </si>
  <si>
    <t>15218193921 JUAN VILLAMIZAR</t>
  </si>
  <si>
    <t>1904594464</t>
  </si>
  <si>
    <t>15218154027 WINELIA FLOREZ</t>
  </si>
  <si>
    <t>1904594468</t>
  </si>
  <si>
    <t>1904594472</t>
  </si>
  <si>
    <t>1904594476</t>
  </si>
  <si>
    <t>15218088768 KAREN SEPULVEDA</t>
  </si>
  <si>
    <t>1904594490</t>
  </si>
  <si>
    <t>1904594494</t>
  </si>
  <si>
    <t>15218086189 LINO HERNANDEZ</t>
  </si>
  <si>
    <t>1904594500</t>
  </si>
  <si>
    <t>15218094825 MATIAS MONTOYA</t>
  </si>
  <si>
    <t>1904594503</t>
  </si>
  <si>
    <t>15218087774 MARIA CRUZ</t>
  </si>
  <si>
    <t>1904594506</t>
  </si>
  <si>
    <t>1904594507</t>
  </si>
  <si>
    <t>15218094959 BEATRIZ TRIANA</t>
  </si>
  <si>
    <t>1904594509</t>
  </si>
  <si>
    <t>1904594513</t>
  </si>
  <si>
    <t>1904594519</t>
  </si>
  <si>
    <t>1904594523</t>
  </si>
  <si>
    <t>15218088715 JHAIR SANABRIA</t>
  </si>
  <si>
    <t>1904594527</t>
  </si>
  <si>
    <t>1904594529</t>
  </si>
  <si>
    <t>15218113340 JADE CELY</t>
  </si>
  <si>
    <t>1904594530</t>
  </si>
  <si>
    <t>1904594532</t>
  </si>
  <si>
    <t>15218168049 BREYNER MARTINEZ</t>
  </si>
  <si>
    <t>1904594536</t>
  </si>
  <si>
    <t>1904594538</t>
  </si>
  <si>
    <t>1904594540</t>
  </si>
  <si>
    <t>1904594544</t>
  </si>
  <si>
    <t>1904594547</t>
  </si>
  <si>
    <t>1904594553</t>
  </si>
  <si>
    <t>15218000548 JUAN ORTIZ</t>
  </si>
  <si>
    <t>1904594559</t>
  </si>
  <si>
    <t>1904594563</t>
  </si>
  <si>
    <t>15218081754 NANCY SALAZAR</t>
  </si>
  <si>
    <t>1904594567</t>
  </si>
  <si>
    <t>1904594570</t>
  </si>
  <si>
    <t>1904594575</t>
  </si>
  <si>
    <t>1904594578</t>
  </si>
  <si>
    <t>15218014690 SANDRA DURAN</t>
  </si>
  <si>
    <t>1904594581</t>
  </si>
  <si>
    <t>15218043013 WILSON SIERRA</t>
  </si>
  <si>
    <t>1904594584</t>
  </si>
  <si>
    <t>1904594587</t>
  </si>
  <si>
    <t>15218094852 JOSE NIÑO</t>
  </si>
  <si>
    <t>1904594589</t>
  </si>
  <si>
    <t>15218013587 EPIMENIA APARICIO</t>
  </si>
  <si>
    <t>1904594591</t>
  </si>
  <si>
    <t>1904594593</t>
  </si>
  <si>
    <t>15218087745 EDILSA AYALA</t>
  </si>
  <si>
    <t>1904594597</t>
  </si>
  <si>
    <t>1904594600</t>
  </si>
  <si>
    <t>15218089334 JHEISON ROMERO</t>
  </si>
  <si>
    <t>1904594605</t>
  </si>
  <si>
    <t>15218000180 BARONIO MARTINEZ</t>
  </si>
  <si>
    <t>1904594608</t>
  </si>
  <si>
    <t>1904594611</t>
  </si>
  <si>
    <t>15218152393 ELIODORA SALAZAR</t>
  </si>
  <si>
    <t>1904594614</t>
  </si>
  <si>
    <t>1904594616</t>
  </si>
  <si>
    <t>1904594619</t>
  </si>
  <si>
    <t>15218087278 CECILIA CELY</t>
  </si>
  <si>
    <t>1904594620</t>
  </si>
  <si>
    <t>1904594623</t>
  </si>
  <si>
    <t>1904594628</t>
  </si>
  <si>
    <t>15218098015 MONICA MELGAREJO</t>
  </si>
  <si>
    <t>1904594636</t>
  </si>
  <si>
    <t>1904594639</t>
  </si>
  <si>
    <t>15218000127 MARIA SUAREZ</t>
  </si>
  <si>
    <t>1904594643</t>
  </si>
  <si>
    <t>1904594648</t>
  </si>
  <si>
    <t>1904594654</t>
  </si>
  <si>
    <t>1904594661</t>
  </si>
  <si>
    <t>15218152488 CAMILO SOTO</t>
  </si>
  <si>
    <t>1904594668</t>
  </si>
  <si>
    <t>1904594674</t>
  </si>
  <si>
    <t>15218088631 SARA LOPEZ</t>
  </si>
  <si>
    <t>15218148026 MARCO SALAZAR</t>
  </si>
  <si>
    <t>1904447193</t>
  </si>
  <si>
    <t>25754155299 FRANCISCO FLOREZ</t>
  </si>
  <si>
    <t>15218097980 CARLOS BLANCO</t>
  </si>
  <si>
    <t>1904449277</t>
  </si>
  <si>
    <t>25754139334 JOSE GOMEZ</t>
  </si>
  <si>
    <t>1904510677</t>
  </si>
  <si>
    <t>15218084257 YULEY SALAZAR</t>
  </si>
  <si>
    <t>1904510690</t>
  </si>
  <si>
    <t>1904510706</t>
  </si>
  <si>
    <t>15218073148 DIEGO SANABRIA</t>
  </si>
  <si>
    <t>61011261851</t>
  </si>
  <si>
    <t>1902918331</t>
  </si>
  <si>
    <t>76001342124 MISAEL  ESTUPIÑAN ROA</t>
  </si>
  <si>
    <t>7600117011</t>
  </si>
  <si>
    <t>61409347500</t>
  </si>
  <si>
    <t>1900990350</t>
  </si>
  <si>
    <t>68001171680 FORTUNATO  CUEVAS MORENO</t>
  </si>
  <si>
    <t>1900990430</t>
  </si>
  <si>
    <t>80917160170</t>
  </si>
  <si>
    <t>105201957</t>
  </si>
  <si>
    <t>SALDO FE SO4353781 15218000181 LUZ TERESA MARTINEZ</t>
  </si>
  <si>
    <t>ABONO FE SO4353781</t>
  </si>
  <si>
    <t>1903237450</t>
  </si>
  <si>
    <t>15218000181 LUZ TERESA MARTINEZ SIERRA</t>
  </si>
  <si>
    <t>1903237453</t>
  </si>
  <si>
    <t>15218087468 PEDRO  NOSSA GUZMAN</t>
  </si>
  <si>
    <t>1903237458</t>
  </si>
  <si>
    <t>15218017264 MIGUEL  DIAZ AVILA</t>
  </si>
  <si>
    <t>1903237478</t>
  </si>
  <si>
    <t>15480000964 JOSE AGUSTIN BENITEZ PINEDA</t>
  </si>
  <si>
    <t>1903237479</t>
  </si>
  <si>
    <t>15218092725 DIONICIO  CAMACHO</t>
  </si>
  <si>
    <t>1903237480</t>
  </si>
  <si>
    <t>1903237481</t>
  </si>
  <si>
    <t>15218000186 MARIA EMILCEN GARCIA CUEVAS</t>
  </si>
  <si>
    <t>1903237482</t>
  </si>
  <si>
    <t>15218000309 ALEJANDRO  MORENO JIMENEZ</t>
  </si>
  <si>
    <t>1903237484</t>
  </si>
  <si>
    <t>15218108119 ANGEL MARIA FLOREZ ADARME</t>
  </si>
  <si>
    <t>1903237485</t>
  </si>
  <si>
    <t>15218107225 SINDY LILIANA ALVAREZ GUERRERO</t>
  </si>
  <si>
    <t>8091716507</t>
  </si>
  <si>
    <t>1903237907</t>
  </si>
  <si>
    <t>15238107179 DANA VALENTINA ALVAREZ MENDOZA</t>
  </si>
  <si>
    <t>1523817011</t>
  </si>
  <si>
    <t>9091408766</t>
  </si>
  <si>
    <t>1903427777</t>
  </si>
  <si>
    <t>15218088458 MARIA ANA APARICIO DE ARCHILA</t>
  </si>
  <si>
    <t>1903427795</t>
  </si>
  <si>
    <t>15218000202 ANA BETULIA SUAREZ</t>
  </si>
  <si>
    <t>1903427814</t>
  </si>
  <si>
    <t>1903427834</t>
  </si>
  <si>
    <t>15218094550 KEVIN VLADIMIR CHAPARRO GUTIERREZ</t>
  </si>
  <si>
    <t>1903427850</t>
  </si>
  <si>
    <t>15218000572 GUMERCINDO  SANABRIA DUEÑAS</t>
  </si>
  <si>
    <t>1903427862</t>
  </si>
  <si>
    <t>15218017252 DIOSELINA  PINTO DEPRADA</t>
  </si>
  <si>
    <t>1903427869</t>
  </si>
  <si>
    <t>15218000516 JORGE  GARCIA COLMENARES</t>
  </si>
  <si>
    <t>1903427881</t>
  </si>
  <si>
    <t>15218108952 PEDRO JESUS LIZARAZO APARICIO</t>
  </si>
  <si>
    <t>1903427895</t>
  </si>
  <si>
    <t>15218094959 BEATRIZ  TRIANA HERNANDEZ</t>
  </si>
  <si>
    <t>1903427906</t>
  </si>
  <si>
    <t>1903427922</t>
  </si>
  <si>
    <t>15218103309 SAMUEL MATHIAS TOLOSA VALDERRAMA</t>
  </si>
  <si>
    <t>1903427972</t>
  </si>
  <si>
    <t>15218019567 DORIS  VARGAS RAVELO</t>
  </si>
  <si>
    <t>1903427985</t>
  </si>
  <si>
    <t>15218080748 LUZ AMPARO TELLEZ FIGUEROA</t>
  </si>
  <si>
    <t>1903427997</t>
  </si>
  <si>
    <t>15218112605 NELLY  SALAZAR DE SUAREZ</t>
  </si>
  <si>
    <t>1903428017</t>
  </si>
  <si>
    <t>15218149205 LUISA MARIA MEJIA DUEÑAS</t>
  </si>
  <si>
    <t>1903428034</t>
  </si>
  <si>
    <t>15218149209 JEFFERSON JOSEHP RIVERA MEJIA</t>
  </si>
  <si>
    <t>1903428046</t>
  </si>
  <si>
    <t>15218106761 CARLOS LUIS GARCIA MIRANDA</t>
  </si>
  <si>
    <t>1903428058</t>
  </si>
  <si>
    <t>1903428248</t>
  </si>
  <si>
    <t>1903428260</t>
  </si>
  <si>
    <t>15218000248 ESTEBAN  LOPEZ FORERO</t>
  </si>
  <si>
    <t>1903428279</t>
  </si>
  <si>
    <t>15218092662 EDITH CAROLINA MANRIQUE RINCON</t>
  </si>
  <si>
    <t>1903428293</t>
  </si>
  <si>
    <t>1903428332</t>
  </si>
  <si>
    <t>15218088937 JEFFERSON MARTIN TAUTA FORERO</t>
  </si>
  <si>
    <t>1903428342</t>
  </si>
  <si>
    <t>15218087909 JUAN EDUARDO SANDOVAL SALAZAR</t>
  </si>
  <si>
    <t>1903428354</t>
  </si>
  <si>
    <t>15218092663 CESAR SANTIAGO TORRES MANRIQUE</t>
  </si>
  <si>
    <t>1903428380</t>
  </si>
  <si>
    <t>1903428391</t>
  </si>
  <si>
    <t>15218093585 AMINTA  ESTUPIÑAN DE SALAZAR</t>
  </si>
  <si>
    <t>1903428403</t>
  </si>
  <si>
    <t>15218000434 ADELAIDA  SOTO DIAZ</t>
  </si>
  <si>
    <t>1903428410</t>
  </si>
  <si>
    <t>1903428436</t>
  </si>
  <si>
    <t>15218094852 JOSE ANTONIO NIÑO BLANCO</t>
  </si>
  <si>
    <t>1903428461</t>
  </si>
  <si>
    <t>1903428467</t>
  </si>
  <si>
    <t>15218093567 GUSTAVO  FLOREZ TOLOZA</t>
  </si>
  <si>
    <t>1903428473</t>
  </si>
  <si>
    <t>15218081723 MARIA NUBIA SANCHEZ MORANTES</t>
  </si>
  <si>
    <t>1903428486</t>
  </si>
  <si>
    <t>15218072112 EXPEDITO  RANGEL BRICEÑO</t>
  </si>
  <si>
    <t>1903428494</t>
  </si>
  <si>
    <t>15218149578 EMELYN YULIANA DIAZ CASTRO</t>
  </si>
  <si>
    <t>1903428506</t>
  </si>
  <si>
    <t>1903428520</t>
  </si>
  <si>
    <t>15218147751 ADRIEL IBRAHYL FLOREZ ALVAREZ</t>
  </si>
  <si>
    <t>1903428526</t>
  </si>
  <si>
    <t>15218148508 DIDIER STEVEN SANABRIA JIMENEZ</t>
  </si>
  <si>
    <t>1903428542</t>
  </si>
  <si>
    <t>15218109927 ALLISON GABRIELA CAMACHO GARCIA</t>
  </si>
  <si>
    <t>1903428552</t>
  </si>
  <si>
    <t>1903428563</t>
  </si>
  <si>
    <t>1903428572</t>
  </si>
  <si>
    <t>15218084904 CLAUDIA PATRICIA PALENCIA APARICIO</t>
  </si>
  <si>
    <t>1903428612</t>
  </si>
  <si>
    <t>1903428618</t>
  </si>
  <si>
    <t>1903428627</t>
  </si>
  <si>
    <t>1903428644</t>
  </si>
  <si>
    <t>15218149984 THIAGO SAMUEL BARRERA CARCIA</t>
  </si>
  <si>
    <t>1903428649</t>
  </si>
  <si>
    <t>15218087908 MARITZA  SALAZAR LAZZO</t>
  </si>
  <si>
    <t>1903428656</t>
  </si>
  <si>
    <t>1903428670</t>
  </si>
  <si>
    <t>1903428679</t>
  </si>
  <si>
    <t>1903428688</t>
  </si>
  <si>
    <t>15218049388 MARIA FERNANDA QUINTERO JIMENEZ</t>
  </si>
  <si>
    <t>1903428698</t>
  </si>
  <si>
    <t>15218088312 JOSE MANUEL VARGAS RAVELO</t>
  </si>
  <si>
    <t>1903428708</t>
  </si>
  <si>
    <t>15218092708 ALEJANDRINA  RUIZ</t>
  </si>
  <si>
    <t>1903428742</t>
  </si>
  <si>
    <t>15218072894 MARIA FLOR FLOREZ DECACERES</t>
  </si>
  <si>
    <t>1903428779</t>
  </si>
  <si>
    <t>1903428804</t>
  </si>
  <si>
    <t>15218085425 GELEN MARIANA GARZON PINTO</t>
  </si>
  <si>
    <t>1903428819</t>
  </si>
  <si>
    <t>15218000357 ANA EUTIQUIA LOPEZ DESANABRIA</t>
  </si>
  <si>
    <t>1903428834</t>
  </si>
  <si>
    <t>15218098972 YULIAN YAEL CAMACHO SANCHEZ</t>
  </si>
  <si>
    <t>1903428855</t>
  </si>
  <si>
    <t>1903428909</t>
  </si>
  <si>
    <t>15218087385 LUIS FRANCISCO ALVAREZ ARAQUE</t>
  </si>
  <si>
    <t>1903428922</t>
  </si>
  <si>
    <t>1903428944</t>
  </si>
  <si>
    <t>15218000548 JUAN DEDIOS ORTIZ ALVARRACIN</t>
  </si>
  <si>
    <t>1903428953</t>
  </si>
  <si>
    <t>1903429015</t>
  </si>
  <si>
    <t>1903429027</t>
  </si>
  <si>
    <t>1903429037</t>
  </si>
  <si>
    <t>90914087660</t>
  </si>
  <si>
    <t>1903429279</t>
  </si>
  <si>
    <t>15218088726 MARIA VIRGINIA SALAZAR VDA DE TOLOZA</t>
  </si>
  <si>
    <t>9091414142</t>
  </si>
  <si>
    <t>1904333851</t>
  </si>
  <si>
    <t>SALDO COMP PAGO MAR 2020</t>
  </si>
  <si>
    <t>6816717011</t>
  </si>
  <si>
    <t>GL-15068334492</t>
  </si>
  <si>
    <t>104078278</t>
  </si>
  <si>
    <t>ACEPTA EPS GLOS FE SO4309934 30/01/19 C</t>
  </si>
  <si>
    <t>GL-15068334494</t>
  </si>
  <si>
    <t>104078223</t>
  </si>
  <si>
    <t>ACEPTA EPS GLOS FE SO4310256 30/01/19 C</t>
  </si>
  <si>
    <t>GL-15068334496</t>
  </si>
  <si>
    <t>104078221</t>
  </si>
  <si>
    <t>ACEPTA EPS GLOS FE SO4310525 30/01/19 C</t>
  </si>
  <si>
    <t>GL-15068334497</t>
  </si>
  <si>
    <t>104078220</t>
  </si>
  <si>
    <t>ACEPTA EPS GLOS FE SO4310558 30/01/19 C</t>
  </si>
  <si>
    <t>GL-15068334499</t>
  </si>
  <si>
    <t>104078219</t>
  </si>
  <si>
    <t>ACEPTA EPS GLOS FE SO4310727 30/01/19 C</t>
  </si>
  <si>
    <t>GL-15068334500</t>
  </si>
  <si>
    <t>104078282</t>
  </si>
  <si>
    <t>ACEPTA EPS GLOS FE SO4311724 30/01/19 C</t>
  </si>
  <si>
    <t>GL-15068335443</t>
  </si>
  <si>
    <t>104835742</t>
  </si>
  <si>
    <t>ACEPTA EPS GLOS FE SO4318232 16/07/19 C</t>
  </si>
  <si>
    <t>GL-15068338492</t>
  </si>
  <si>
    <t>105207152</t>
  </si>
  <si>
    <t>ACEPTA EPS GLOSA FE SO4333828 07/01/20 C</t>
  </si>
  <si>
    <t>GL-15068341056</t>
  </si>
  <si>
    <t>105207141</t>
  </si>
  <si>
    <t>ACEPTA EPS GLOSA FE SO4356651 07/01/20 C</t>
  </si>
  <si>
    <t>GL-15068341058</t>
  </si>
  <si>
    <t>105207165</t>
  </si>
  <si>
    <t>ACEPTA EPS GLOSA FE SO4357645 07/01/20 C</t>
  </si>
  <si>
    <t>GL-15068341059</t>
  </si>
  <si>
    <t>105207166</t>
  </si>
  <si>
    <t>ACEPTA EPS GLOSA FE SO4358195 07/01/20 C</t>
  </si>
  <si>
    <t>Gl-159245923480</t>
  </si>
  <si>
    <t>104078255</t>
  </si>
  <si>
    <t>ACEPTA EPS GLOS FE SO4304628 30/01/19 C</t>
  </si>
  <si>
    <t>Gl-159245923600</t>
  </si>
  <si>
    <t>104835743</t>
  </si>
  <si>
    <t>ACEPTA EPS GLOS FE SO4305493 16/07/19 C</t>
  </si>
  <si>
    <t>Gl-159245923606</t>
  </si>
  <si>
    <t>104078274</t>
  </si>
  <si>
    <t>ACEPTA EPS GLOS FE SO4307436 30/01/19 C</t>
  </si>
  <si>
    <t>GL-159245933054</t>
  </si>
  <si>
    <t>104078298</t>
  </si>
  <si>
    <t>ACEPTA EPS GLOS FE SO4299642 30/01/19 C</t>
  </si>
  <si>
    <t>GL-159245933297</t>
  </si>
  <si>
    <t>104078272</t>
  </si>
  <si>
    <t>ACEPTA EPS GLOS FE SO4306409 30/01/19 C</t>
  </si>
  <si>
    <t>GL-159245933302</t>
  </si>
  <si>
    <t>104078308</t>
  </si>
  <si>
    <t>ACEPTA EPS GLOS FE SO4306379 30/01/19 C</t>
  </si>
  <si>
    <t>GL-159245933303</t>
  </si>
  <si>
    <t>104835744</t>
  </si>
  <si>
    <t>ACEPTA EPS GLOS FE SO4307790 16/07/19 C</t>
  </si>
  <si>
    <t>GL-159245933305</t>
  </si>
  <si>
    <t>104078305</t>
  </si>
  <si>
    <t>ACEPTA EPS GLOS FE SO4307639 30/01/19 C</t>
  </si>
  <si>
    <t>GL-159245933308</t>
  </si>
  <si>
    <t>104835745</t>
  </si>
  <si>
    <t>ACEPTA EPS GLOS FE SO4308028 16/07/19 C</t>
  </si>
  <si>
    <t>GL-159245933445</t>
  </si>
  <si>
    <t>104078258</t>
  </si>
  <si>
    <t>ACEPTA EPS GLOS FE SO4298498 30/01/19 C</t>
  </si>
  <si>
    <t>GL-159245933448</t>
  </si>
  <si>
    <t>104078295</t>
  </si>
  <si>
    <t>ACEPTA EPS GLOS FE SO4298888 30/01/19 C</t>
  </si>
  <si>
    <t>Gl-159245933664</t>
  </si>
  <si>
    <t>104078289</t>
  </si>
  <si>
    <t>ACEPTA EPS GLOS FE SO4309136 30/01/19 C</t>
  </si>
  <si>
    <t>Gl-159245933665</t>
  </si>
  <si>
    <t>104078247</t>
  </si>
  <si>
    <t>ACEPTA EPS GLOS FE SO4309611 30/01/19 C</t>
  </si>
  <si>
    <t>GL-159245933940</t>
  </si>
  <si>
    <t>104078270</t>
  </si>
  <si>
    <t>ACEPTA EPS GLOS FE SO4309684 30/01/19 C</t>
  </si>
  <si>
    <t>GL-159245934022</t>
  </si>
  <si>
    <t>104078218</t>
  </si>
  <si>
    <t>ACEPTA EPS GLOS FE SO4313280 30/01/19 C</t>
  </si>
  <si>
    <t>GL-159245934029</t>
  </si>
  <si>
    <t>104078252</t>
  </si>
  <si>
    <t>ACEPTA EPS GLOS FE SO4313371 30/01/19 C</t>
  </si>
  <si>
    <t>GL-159245934030</t>
  </si>
  <si>
    <t>104078306</t>
  </si>
  <si>
    <t>ACEPTA EPS GLOS FE SO4313485 30/01/19 C</t>
  </si>
  <si>
    <t>GL-159245934031</t>
  </si>
  <si>
    <t>104078302</t>
  </si>
  <si>
    <t>ACEPTA EPS GLOS FE SO4313640 30/01/19 C</t>
  </si>
  <si>
    <t>GL-159245934557</t>
  </si>
  <si>
    <t>104835746</t>
  </si>
  <si>
    <t>ACEPTA EPS GLOS FE SO4318511 16/07/19 C</t>
  </si>
  <si>
    <t>GL-159245935103</t>
  </si>
  <si>
    <t>104835752</t>
  </si>
  <si>
    <t>ACEPTA EPS GLOS FE SO4321809 16/07/19 C</t>
  </si>
  <si>
    <t>GL-159245935104</t>
  </si>
  <si>
    <t>104835753</t>
  </si>
  <si>
    <t>ACEPTA EPS GLOS FE SO4324333 16/07/19 C</t>
  </si>
  <si>
    <t>GL-159245935105</t>
  </si>
  <si>
    <t>104835754</t>
  </si>
  <si>
    <t>ACEPTA EPS GLOS FE SO4325470 16/07/19 C</t>
  </si>
  <si>
    <t>GL-159245935114</t>
  </si>
  <si>
    <t>104835755</t>
  </si>
  <si>
    <t>ACEPTA EPS GLOS FE SO4326743 16/07/19 C</t>
  </si>
  <si>
    <t>GL-159245935128</t>
  </si>
  <si>
    <t>104835756</t>
  </si>
  <si>
    <t>ACEPTA EPS GLOS FE SO4325806 16/07/19 C</t>
  </si>
  <si>
    <t>GL-159245935129</t>
  </si>
  <si>
    <t>104835757</t>
  </si>
  <si>
    <t>ACEPTA EPS GLOS FE SO4326345 16/07/19 C</t>
  </si>
  <si>
    <t>GL-159245935130</t>
  </si>
  <si>
    <t>104835758</t>
  </si>
  <si>
    <t>ACEPTA EPS GLOS FE SO4327664 16/07/19 C</t>
  </si>
  <si>
    <t>GL-159245935131</t>
  </si>
  <si>
    <t>104835759</t>
  </si>
  <si>
    <t>ACEPTA EPS GLOS FE SO4323033 16/07/19 C</t>
  </si>
  <si>
    <t>Gl-159245936093</t>
  </si>
  <si>
    <t>105207150</t>
  </si>
  <si>
    <t>ACEPTA EPS GLOSA FE SO4333060 07/01/20 C</t>
  </si>
  <si>
    <t>Gl-159245936094</t>
  </si>
  <si>
    <t>105207151</t>
  </si>
  <si>
    <t>ACEPTA EPS GLOSA FE SO4333064 07/01/20 C</t>
  </si>
  <si>
    <t>Gl-159245936095</t>
  </si>
  <si>
    <t>105207155</t>
  </si>
  <si>
    <t>ACEPTA EPS GLOSA FE SO4334242 07/01/20 C</t>
  </si>
  <si>
    <t>Gl-159245936097</t>
  </si>
  <si>
    <t>105207145</t>
  </si>
  <si>
    <t>ACEPTA EPS GLOSA FE SO4328561 07/01/20 C</t>
  </si>
  <si>
    <t>GL-159245936233</t>
  </si>
  <si>
    <t>105207148</t>
  </si>
  <si>
    <t>ACEPTA EPS GLOSA FE SO4332783 07/01/20 C</t>
  </si>
  <si>
    <t>GL-159245936279</t>
  </si>
  <si>
    <t>105207154</t>
  </si>
  <si>
    <t>ACEPTA EPS GLOSA FE SO4334256 07/01/20 C</t>
  </si>
  <si>
    <t>GL-159245936304</t>
  </si>
  <si>
    <t>105207137</t>
  </si>
  <si>
    <t>ACEPTA EPS GLOSA FE SO4337198 07/01/20 C</t>
  </si>
  <si>
    <t>GL-159245936305</t>
  </si>
  <si>
    <t>105207157</t>
  </si>
  <si>
    <t>ACEPTA EPS GLOSA FE SO4341611 07/01/20 C</t>
  </si>
  <si>
    <t>GL-159245936306</t>
  </si>
  <si>
    <t>105207135</t>
  </si>
  <si>
    <t>ACEPTA EPS GLOSA FE SO4329550 07/01/20 C</t>
  </si>
  <si>
    <t>GL-159245936307</t>
  </si>
  <si>
    <t>105207146</t>
  </si>
  <si>
    <t>ACEPTA EPS GLOSA FE SO4330376 07/01/20 C</t>
  </si>
  <si>
    <t>Gl-159245936870</t>
  </si>
  <si>
    <t>105207159</t>
  </si>
  <si>
    <t>ACEPTA EPS GLOSA FE SO4349581 07/01/20 C</t>
  </si>
  <si>
    <t>GL-159245936900</t>
  </si>
  <si>
    <t>105207162</t>
  </si>
  <si>
    <t>ACEPTA EPS GLOSA FE SO4354166 07/01/20 C</t>
  </si>
  <si>
    <t>GL-159245936901</t>
  </si>
  <si>
    <t>105207160</t>
  </si>
  <si>
    <t>ACEPTA EPS GLOSA FE SO4352731 07/01/20 C</t>
  </si>
  <si>
    <t>Gl-1592467328140</t>
  </si>
  <si>
    <t>104835764</t>
  </si>
  <si>
    <t>ACEPTA EPS GLOS FE SO4321385 16/07/19 C</t>
  </si>
  <si>
    <t>Gl-1592467328146</t>
  </si>
  <si>
    <t>104835769</t>
  </si>
  <si>
    <t>ACEPTA EPS GLOS FE SO4322533 16/07/19 C</t>
  </si>
  <si>
    <t>CARTERA</t>
  </si>
  <si>
    <t xml:space="preserve">PAGOS </t>
  </si>
  <si>
    <t>COD_DEVOLUCION</t>
  </si>
  <si>
    <t>FACTURA</t>
  </si>
  <si>
    <t>FECHA_DEVOLUCION</t>
  </si>
  <si>
    <t>FECHA_LLEGADA_APLISALUD</t>
  </si>
  <si>
    <t>IPS</t>
  </si>
  <si>
    <t>NOMBRE</t>
  </si>
  <si>
    <t>MOTIVO_ESPECIFICO</t>
  </si>
  <si>
    <t>DESCRIPCION</t>
  </si>
  <si>
    <t>OBSERVACIONES</t>
  </si>
  <si>
    <t>DF-1506831093</t>
  </si>
  <si>
    <t>HS18909</t>
  </si>
  <si>
    <t>HOSPITAL SAN ANTONIO  DE SOATÁ</t>
  </si>
  <si>
    <t>Cuchivaguen Quiroz Maria Esperanza</t>
  </si>
  <si>
    <t>Usuario o servicio correspondiente a otro plan responsable</t>
  </si>
  <si>
    <t>Se hace devolucion de factura correspondiente a la prestacion de servicios del mes de agosto de 2019, ya cobrados en factura HS18808</t>
  </si>
  <si>
    <t>DF-1506831094</t>
  </si>
  <si>
    <t>HS18906</t>
  </si>
  <si>
    <t>Se hace devolucion de factura correspondiente a la prestacion de servicios de movilidad, ya cobrados en factura HS18808</t>
  </si>
  <si>
    <t>DF-1506831099</t>
  </si>
  <si>
    <t>HS18905</t>
  </si>
  <si>
    <t>Se hace devolcuion de factura correspondiente a servicios factrados mes de Julio, ya cobrados en factura 18808</t>
  </si>
  <si>
    <t>DF-1506831100</t>
  </si>
  <si>
    <t>HS18910</t>
  </si>
  <si>
    <t>Se hace devolucion de factura, servicios de movilidad para el mes de agosto, ya cobrados en factura 18835</t>
  </si>
  <si>
    <t>DF-1506831149</t>
  </si>
  <si>
    <t>Se hace devolucion de factura correspondiente a la prestacion de servicios de la usuaria SALAZAR PRADA YENNY,  servicios facturados de I nivel includios en el contrato de capitacion</t>
  </si>
  <si>
    <t>DF-1506831150</t>
  </si>
  <si>
    <t>Se hace devolucion de factura correspondiente a prestacion de servicios al usuario FORERO ALVAREZ LUIS FELIPE, consulta prioritaria, actividad incluida en el contrato de capitacion</t>
  </si>
  <si>
    <t>DF-1506831270</t>
  </si>
  <si>
    <t>NO ANEXAN RIPS</t>
  </si>
  <si>
    <t>DF-150683705</t>
  </si>
  <si>
    <t>Se hace devolucion de factura usuario de covaracachia CELY PAREDES YENNY LUZ DARY, servicios de I nive incluidos en el contratod e cpitacion, no factrables</t>
  </si>
  <si>
    <t>DF-150683706</t>
  </si>
  <si>
    <t>Se hace devolucion paciente de covarachi CELY PAREDES YENNY LUZ DARY,  servicios de I nmivel incluidos en el contrato de capitacion</t>
  </si>
  <si>
    <t>DF-15068743</t>
  </si>
  <si>
    <t>HS18583</t>
  </si>
  <si>
    <t>se hace devolucion de factra, mes ya facturadp</t>
  </si>
  <si>
    <t>DF-15555555783337</t>
  </si>
  <si>
    <t>VARGAS PIRE OLGA LCUIA</t>
  </si>
  <si>
    <t>Se hace devolucion de la factura con sus soportes, ya que el paciente no es afiliado a COOSALUD</t>
  </si>
  <si>
    <t>DF-15924593920</t>
  </si>
  <si>
    <t>Borda Parra Jehimy Patricia</t>
  </si>
  <si>
    <t>valor en rips$319500, valor en fisico $213000, se devuelve factura con sus soportes</t>
  </si>
  <si>
    <t>DF-159246732433</t>
  </si>
  <si>
    <t>Bustamante Daza Angie Katherine</t>
  </si>
  <si>
    <t>Servicio que se encuentra incluido en la capita , se devueleve factura con todos sus soportes .</t>
  </si>
  <si>
    <t>DF-159246732466</t>
  </si>
  <si>
    <t>Usuario no afiliado a coosalud , se devueleve factura con todos sus soportes , se anexa reporte fosyga  ( usuario CC1048730119 YENITH CORSO afiliada 20/05/2016 famisanar E.P.S LTDA )</t>
  </si>
  <si>
    <t>DF-159246733958</t>
  </si>
  <si>
    <t>Servio facturado incluido en la capita , se devuelve factura con todos sus soportes .</t>
  </si>
  <si>
    <t>DF-159246733959</t>
  </si>
  <si>
    <t>Servicio facturado incluido en  el contrato de capitacion , se devuelve factura con todos sus soportes .</t>
  </si>
  <si>
    <t>DF-159246733960</t>
  </si>
  <si>
    <t>DF-159246734183</t>
  </si>
  <si>
    <t>Servicio no registrado en la plataforma de COOSALUD EPS , Se devuelve factura con todos sus soportes .</t>
  </si>
  <si>
    <t>DF-159246732425</t>
  </si>
  <si>
    <t>Usuario retirado o moroso</t>
  </si>
  <si>
    <t>Se devuelve factura SO4214168 Marco Tulio Florez Gomez $ 1.033.740  con fecha de ingreso 13/03/2017 al 16/03/2017 , ya que no anexan autorizacion de servicio prestado .</t>
  </si>
  <si>
    <t>DF-15924593424</t>
  </si>
  <si>
    <t>Autorización principal no existe o no corresponde al prestador del servicio de salud</t>
  </si>
  <si>
    <t>IPS AUTORIZADA CENTRO DE ATENCIÓN  REINA MARIA  se devuelve factura con todos sus soportes. Paciente YENNY PATRICIA  BARRERA  GARCIA</t>
  </si>
  <si>
    <t>DF-159246732416</t>
  </si>
  <si>
    <t>Se devuelve factura   SO4207993 paciente   TI 1002262903 Maria Fernanda Quintero Jimenez $ 42.500 , no anexan autorizacion de servicio prestado .</t>
  </si>
  <si>
    <t>DF-159246732417</t>
  </si>
  <si>
    <t>Se devuelve factura, autorizaciones anexas 1521800003307 y 1521800003403  ya fue radicada con la facturas numero SO4208892 y SO4220076</t>
  </si>
  <si>
    <t>DF-159246732421</t>
  </si>
  <si>
    <t>Se devuelve factura CC7225041 Jose Victor Ciendua Gil $ 13.505 , ya que no anexan autorización de servicio prestado
Ademas se devuelve factura servicio prestado 26/06/2015 servicio extemporáneo el cual se requiere autorización de coosalud nacional para tramite correspondiente</t>
  </si>
  <si>
    <t>DF-159246732423</t>
  </si>
  <si>
    <t>Autorización  anexa  1521800003169  ya se encuentra registrada  en  otra factura ( SO4201145) , se devuelve factura original con sus respectivos  soportes , por favor solicitar autorización y radicar nuevamente .</t>
  </si>
  <si>
    <t>DF-159246732424</t>
  </si>
  <si>
    <t>Se devuelve factura SO4212918 Juan Gualdron $ 2051.130 , no anexan autorizacion de servicio correspondiente ( 04/03/2017 al 10/03/2017 )</t>
  </si>
  <si>
    <t>DF-159246732426</t>
  </si>
  <si>
    <t>Se devuelve factura SO4214590 Rogelio Lopez CC1024477   con fecha de ingreso 16/03/2017 al 21/03/2017 , ya que no anexan autorizacion de servicio prestado .</t>
  </si>
  <si>
    <t>DF-159246732427</t>
  </si>
  <si>
    <t>Se devuelve factura SO4214914 Maria Celina Soto de Soto $ 1.724902   con fecha de ingreso 21/03/2017 al 23/03/2017 , ya que no anexan autorizacion de servicio prestado .</t>
  </si>
  <si>
    <t>DF-159246732429</t>
  </si>
  <si>
    <t>DF-159246732430</t>
  </si>
  <si>
    <t>DF-159246732431</t>
  </si>
  <si>
    <t>DF-159246732437</t>
  </si>
  <si>
    <t>Se devuelve factura so4247690 Olga Lucia Muñoz Prieto $ 1.492.045  , ya que no anexan autorizacion de servicio prestado .</t>
  </si>
  <si>
    <t>DF-159246732439</t>
  </si>
  <si>
    <t>Se devuelve factura so4250599 Marta Jaimes de Pita $ 2.626.420 , ya que no anexan de autorizacion de servicio pretado  .</t>
  </si>
  <si>
    <t>DF-159246732465</t>
  </si>
  <si>
    <t>No anexan autorizacion de servicio prestado por favor solicitar autorizacion , al correo ypgomez@aplisalud.com , se devuelve factura con todos sus soportes . msi 53101042-6 Hijo de olga Lucia $ 702.600 .</t>
  </si>
  <si>
    <t>DF-159246734168</t>
  </si>
  <si>
    <t>Usuario que se encuentra con reporte de solicitud de autorización de servicios adicionales a la atención inicial de urgencias en línea 018000 de Coosalud; de quien no se recibe historia clínica para avalar internación, esta se solicitó a la IPS sin obtener envío oportuno de la misma, por lo que dado el incumplimiento de la Resolución 1995 en cuanto a obligatoriedad del registro completo, legible y comprensible en orden lógico y cronológico, secuencialidad, y disponibilidad, se objeta estancia integral desde el día inicial de notificación en línea 01800 de Coosalud, y demás valores que se facturen anteriores y posteriores a la fecha, asociados a la misma hospitalización, pues no se reconoce la atención notificada ante la no evidencia de historia clínica completa que registre esta atención.</t>
  </si>
  <si>
    <t>DF-159246734169</t>
  </si>
  <si>
    <t>Paciente atendido del 25 al 27 de diciembre de 2018, que no aparece notificado a Coosalud el día 25 de diciembre de 2018. No fue notificado dentro de los términos de la resolución 3047 y decreto 4747, por tanto, no se reconoce la atención</t>
  </si>
  <si>
    <t>DF-159246736344</t>
  </si>
  <si>
    <t>CC 24081075 MORENO SISA ALIX 14-06-2019 MICROALBUMINURIA
Servicio facturado no registrado en PLATAFORMA COOSALUD IPS , recuerde que ips tiene 48 horas después de prestado el servicio para el cargue . Se devuelve factura con todos sus soportes .
Una vez subsanado motivo de devolución radicar factura con todos sus soportes y pre radicado de cargue exitoso de RIPS .</t>
  </si>
  <si>
    <t>DF-159246736829</t>
  </si>
  <si>
    <t>Servicio facturado no registrado en PLATAFORMA COOSALUD IPS , recuerde que ips tiene 48 horas después de prestado el servicio para el cargue . Se devuelve factura con todos sus soportes .
Una vez subsanado motivo de devolución radicar factura con todos sus soportes y pre radicado de cargue exitoso de RIPS .</t>
  </si>
  <si>
    <t>DF-159246736830</t>
  </si>
  <si>
    <t>DF-159246736831</t>
  </si>
  <si>
    <t>DF-159246736832</t>
  </si>
  <si>
    <t>DF-159246736833</t>
  </si>
  <si>
    <t>DF-159246736834</t>
  </si>
  <si>
    <t>DF-159246736835</t>
  </si>
  <si>
    <t>DF-159246736836</t>
  </si>
  <si>
    <t>DF-159246736837</t>
  </si>
  <si>
    <t>DF-159246736841</t>
  </si>
  <si>
    <t>CC 46671442 MENDOZA MYRYAM 17-09-2019 MEDICINA GENERAL
Servicio facturado no registrado en PLATAFORMA COOSALUD IPS , recuerde que ips tiene 48 horas después de prestado el servicio para el cargue . Se devuelve factura con todos sus soportes .
Una vez subsanado motivo de devolución radicar factura con todos sus soportes y pre radicado de cargue exitoso de RIPS .</t>
  </si>
  <si>
    <t>DF-159246736842</t>
  </si>
  <si>
    <t>CC 46671442 MENDOZA PEÑA MYRIAM JANNETH 06-08-2019
Se hace devolución de la factura correspondiente al cobro de atención de urgencias, la IPS no anexa Codigo de autorización o trazabilidad de envió del anexo técnico 2 por correo electrónico a la EPSS para la generación de la autorización de servicios de salud como requisito indispensable para su cobro segun la resolucion 3047 de 2008, se devuelve factura con todos sus soportes .
Una vez subsanado motivo de devolución radicar factura con todos sus soportes y pre radicado de cargue exitoso de RIPS .</t>
  </si>
  <si>
    <t>DF-159246737317</t>
  </si>
  <si>
    <t>Servicio facturado no ingresado en plataforma COOSALUD IPS , Recuerde que ips tiene 48 horas despues de prestado el servicio para el cargue .
Una vez subsanado motivo de devolución radicar factura con todos sus soportes y pre radicado de cargue exitoso de RIPS .</t>
  </si>
  <si>
    <t>DF-159246737318</t>
  </si>
  <si>
    <t>DF-159246737319</t>
  </si>
  <si>
    <t>DF-159246737320</t>
  </si>
  <si>
    <t>TI 1002558462 DANA ALVAREZ 30-09-2019
No anexan orden de servicio facturado
Servicio facturado no ingresado en plataforma COOSALUD IPS , Recuerde que ips tiene 48 horas despues de prestado el servicio para el cargue .
Una vez subsanado motivo de devolución radicar factura con todos sus soportes y pre radicado de cargue exitoso de RIPS .</t>
  </si>
  <si>
    <t>DF-15931193105</t>
  </si>
  <si>
    <t>CUERVO  JIMENEZ CEIDY  KATERINE</t>
  </si>
  <si>
    <t>Se hace devoluciòn de factura por Consulta prioritaria  por medicina general paciente Palencia Aparicio Claudia Patricia con CC 1048730117. Servicios incluidos en el contrato de capacitación, no lugar a cobro.</t>
  </si>
  <si>
    <t>DF-15931193106</t>
  </si>
  <si>
    <t>Se hace devoluciòn de factura por Consulta de control o seguimiento  medicina general paciente Mendoza aparicio Hernando CC 13925834. Servicios incluidos en el contrato de capacitación, no lugar a cobro.</t>
  </si>
  <si>
    <t>DF-15931193107</t>
  </si>
  <si>
    <t>Se hace devoluciòn de factura por Radiografia de codo y Radiografia de humero Paciente Mendoza Aparicio Hernando CC 13925834.Servicios incluidos en el contrato de capacitación, no lugar a cobro.</t>
  </si>
  <si>
    <t>DF-15931193108</t>
  </si>
  <si>
    <t>Se hace devoluciòn de factura por Contro (PF) por enfermeria Paciente Cely Paredes yenny Luz Dary CC 23454353. Servicios incluidos en el contrato de capacitación, no lugar a cobro.</t>
  </si>
  <si>
    <t>DF-15931193109</t>
  </si>
  <si>
    <t>Se hace devoluciòn de factura por Medroxiprogesterona acetato 150 mg/3 ml Paciente Cely Pardes Yenny Luz Dary CC 23454353. Servicios incluidos en el contrato de capacitación, no lugar a cobro.</t>
  </si>
  <si>
    <t>DF-15931193110</t>
  </si>
  <si>
    <t>Se hace devoluciòn de factura por Consulta de primera vez por Ortopedia y Traumatologia CC13925834. Servicios incluidos en el contrato de capacitación, no lugar a cobro</t>
  </si>
  <si>
    <t>DF-15931193111</t>
  </si>
  <si>
    <t>Se hace devoluciòn de factura por Consulta de control o seguimiento por medicina general CC 4085791. Servicios incluidos en el contrato de capacitación, no lugar a cobro.</t>
  </si>
  <si>
    <t>DF-15931193112</t>
  </si>
  <si>
    <t>Se hace devoluciòn de factura por Consulta primera vez por  medicina general Paciente Tellez Rogriguez Jose Fortunato CC 1048730394. Servicios incluidos en el contrato de capacitación, no lugar a cobro.</t>
  </si>
  <si>
    <t>DF-15555555973114</t>
  </si>
  <si>
    <t>Jimenez Moreno Jully  Yaneth</t>
  </si>
  <si>
    <t>Factura no cumple requisitos legales</t>
  </si>
  <si>
    <t>Se devuelve factura con todos sus soportes del paciente Kaily Jusuanny Corso Pedroza CC 1123416819 ya que la prestacion del servicio fue el  12 de diciembre del 2018 y el paciente esta afilado desde 05 de febrero del 2019</t>
  </si>
  <si>
    <t>DF-15555556163114</t>
  </si>
  <si>
    <t>Piratoba  Bernal Monica  Alexandra</t>
  </si>
  <si>
    <t>No se evidencia reporte del  servicio en el plataforma  de  COOSALUD IPS, requisito  indispensable para el proceso de readicacion. Favor anexar  pantallazo del reporte del servicio facturado, una vez subsanado el motivo de devolución volver a radicar. Se devuelve factura con todos sus soporte</t>
  </si>
  <si>
    <t>DF-15555556163115</t>
  </si>
  <si>
    <t>DF-15555556163116</t>
  </si>
  <si>
    <t>DF-15555556163117</t>
  </si>
  <si>
    <t>DF-15555556163118</t>
  </si>
  <si>
    <t>DF-15555556163119</t>
  </si>
  <si>
    <t>DF-15555556163120</t>
  </si>
  <si>
    <t>DF-15555556163121</t>
  </si>
  <si>
    <t>DF-15555556163122</t>
  </si>
  <si>
    <t>DF-15555556163123</t>
  </si>
  <si>
    <t>DF-15555556163124</t>
  </si>
  <si>
    <t>DF-15555556163125</t>
  </si>
  <si>
    <t>Se devuelve codigo de barras generado por el sistema ya que la factura no se encuentra en fisico.</t>
  </si>
  <si>
    <t>DF-15555556163190</t>
  </si>
  <si>
    <t>Se devuelve factura ya que no se encuentra en Rips</t>
  </si>
  <si>
    <t>DF-15555556343153</t>
  </si>
  <si>
    <t>Forero Riaño Andrea Milena</t>
  </si>
  <si>
    <t>Servicio facturado no ingresado en plataforma COOSALUD IPS , Recuerde que ips tiene 48 horas despues de prestado el servicio para el cargue .
Una vez subsanado motivo de devolución radicar factura con todos sus soportes y pre radicado de cargue exitoso de RIPS .</t>
  </si>
  <si>
    <t>DF-15555556343154</t>
  </si>
  <si>
    <t>DF-15555556343155</t>
  </si>
  <si>
    <t>DF-15555556343156</t>
  </si>
  <si>
    <t>DF-15555556343157</t>
  </si>
  <si>
    <t>DF-15555556343158</t>
  </si>
  <si>
    <t>DF-15555556343159</t>
  </si>
  <si>
    <t>DF-15555556343160</t>
  </si>
  <si>
    <t>DF-15555556343161</t>
  </si>
  <si>
    <t>DF-15555556343162</t>
  </si>
  <si>
    <t>DF-15555556343163</t>
  </si>
  <si>
    <t>DF-15555556343164</t>
  </si>
  <si>
    <t>DF-15555556343165</t>
  </si>
  <si>
    <t>DF-15555556343166</t>
  </si>
  <si>
    <t>DF-15555556343219</t>
  </si>
  <si>
    <t>Se hace devolucion de factura numero SO4369150, con todos sus soportes, correspondiente a la usuaria Aide Rojas Sanabria con cc 52708664, ya que subtotal de centros de costos de herniorrafia umbilical, no coincide con valor de subtotal de la  factura.</t>
  </si>
  <si>
    <t>DF-15555556343726</t>
  </si>
  <si>
    <t>se hace devolucion de factura, con todos sus soportes, por servicio facturados de primer nivel, incluidos en el contrato de capitacion, no lugar a cobro.
Una vez subsanado motivo de devolución radicar factura con todos sus soportes y pre radicado de cargue exitoso de RIPS .</t>
  </si>
  <si>
    <t>DF-15555556343727</t>
  </si>
  <si>
    <t>DF-15555556343728</t>
  </si>
  <si>
    <t>DF-15555556343729</t>
  </si>
  <si>
    <t>DF-15555556343730</t>
  </si>
  <si>
    <t>DF-15555556343731</t>
  </si>
  <si>
    <t>DF-15555556343732</t>
  </si>
  <si>
    <t>DF-15555556343733</t>
  </si>
  <si>
    <t>DF-15555556343734</t>
  </si>
  <si>
    <t>DF-15555556343735</t>
  </si>
  <si>
    <t>DF-159241831592</t>
  </si>
  <si>
    <t>HS18908</t>
  </si>
  <si>
    <t>Tamayo Vasco Lady Tatiana</t>
  </si>
  <si>
    <t>Se realiza devolución de factura HS18908 correspondiente capitación PYPMOVILIDAD del mes  de julio de 2019, dado que dicho mes ya fue facturado y procesado en la factura HS18809 radicada el 10 de septiembre con código de barras 1909101733032987 en la cual facturaron movilidad y subsidiado de dicho mes.</t>
  </si>
  <si>
    <t>DF-159245931069</t>
  </si>
  <si>
    <t>Factura relacionada en rips, no se recibe en fisico, se hace devolucion de codigo  interno generado por el sistema</t>
  </si>
  <si>
    <t>DF-15924593905</t>
  </si>
  <si>
    <t>No se evidencia reporte del  servicio en el plataforma  de  COOSALUD IPS, requisito  indispensable para el proceso de readicacion. Favor anexar  pantallazo del reporte del servicio facturado, una vez subsanado el motivo de devolución volver a radicar. Se devuelve factura con todos sus soportes</t>
  </si>
  <si>
    <t>DF-15924593906</t>
  </si>
  <si>
    <t>DF-15924593907</t>
  </si>
  <si>
    <t>DF-15924593908</t>
  </si>
  <si>
    <t>DF-15924593909</t>
  </si>
  <si>
    <t>DF-15924593910</t>
  </si>
  <si>
    <t>DF-15924593911</t>
  </si>
  <si>
    <t>DF-15924593912</t>
  </si>
  <si>
    <t>DF-15924593913</t>
  </si>
  <si>
    <t>DF-15924593914</t>
  </si>
  <si>
    <t>DF-15924593915</t>
  </si>
  <si>
    <t>DF-15924593916</t>
  </si>
  <si>
    <t>DF-15924593917</t>
  </si>
  <si>
    <t>DF-15924593918</t>
  </si>
  <si>
    <t>DF-15924593921</t>
  </si>
  <si>
    <t>DF-15924593922</t>
  </si>
  <si>
    <t>DF-15924593923</t>
  </si>
  <si>
    <t>DF-15924593924</t>
  </si>
  <si>
    <t>DF-15924593925</t>
  </si>
  <si>
    <t>DF-15924593926</t>
  </si>
  <si>
    <t>DF-15924593927</t>
  </si>
  <si>
    <t>DF-15924593928</t>
  </si>
  <si>
    <t>DF-15924593929</t>
  </si>
  <si>
    <t>DF-15924593930</t>
  </si>
  <si>
    <t>DF-15924593931</t>
  </si>
  <si>
    <t>DF-15924593932</t>
  </si>
  <si>
    <t>DF-15924593934</t>
  </si>
  <si>
    <t>DF-159246732379</t>
  </si>
  <si>
    <t>Servicio facturado incluido dentro de la capita , se devuelve factura con todos sus soportes .</t>
  </si>
  <si>
    <t>DF-159246732380</t>
  </si>
  <si>
    <t>DF-159246732381</t>
  </si>
  <si>
    <t>DF-159246732382</t>
  </si>
  <si>
    <t>DF-159246732418</t>
  </si>
  <si>
    <t>Radicacion extemporanea , se devuelve factura con todos sus soportes .</t>
  </si>
  <si>
    <t>DF-159246732419</t>
  </si>
  <si>
    <t>servicio prestado 09/06/2015 al paciente CC 23454251 luz Amparo Tellez Figueroa  radicacion extemporanea , el cual se requiere autorizacion de cossalud nacional para tramite correspondiente .</t>
  </si>
  <si>
    <t>DF-159246732420</t>
  </si>
  <si>
    <t>Servicio capitado , ademas devuelve factura radicacion extemporanea</t>
  </si>
  <si>
    <t>DF-159246732432</t>
  </si>
  <si>
    <t>DF-159246732434</t>
  </si>
  <si>
    <t>DF-159246732435</t>
  </si>
  <si>
    <t>DF-159246732436</t>
  </si>
  <si>
    <t>DF-159246732438</t>
  </si>
  <si>
    <t>DF-159246732464</t>
  </si>
  <si>
    <t>Servicio capitado , se devuelve factura con todos sus soportes .</t>
  </si>
  <si>
    <t>DF-159246732467</t>
  </si>
  <si>
    <t>FACTURA SO4182741 Sin nigun registro en el sistema , radicacion extemporanea el cual debe ser autorizado por cosalud nacional para recibirla por ser servicio del 2016 .</t>
  </si>
  <si>
    <t>DF-159246732468</t>
  </si>
  <si>
    <t>DF-159246732664</t>
  </si>
  <si>
    <t>RC 1048730812 Griselth Elianna Nossa Salazar $ 31.200 08/03/2018 , servicio  de primer nivel incluido en la capita .</t>
  </si>
  <si>
    <t>DF-159246732665</t>
  </si>
  <si>
    <t>CC52345107 Myrian Prada Quitero $ 9.600 13/03/2018  , servicio  de primer nivel incluido en la capita .</t>
  </si>
  <si>
    <t>DF-159246732666</t>
  </si>
  <si>
    <t>CC 52345107 Myrian Prada $ 5670 13/03/2018 , servicio facturado incluido dentro de la capita .</t>
  </si>
  <si>
    <t>DF-159246732880</t>
  </si>
  <si>
    <t>CC 52345107 Myrian Prada $ 9600 03/04/2018 , servicio facturado incluido en la capita .</t>
  </si>
  <si>
    <t>DF-159246732881</t>
  </si>
  <si>
    <t>CC 52345107 Myrian Prada $ 9600 30/04/2018 , servicio facturado incluido en la capita .</t>
  </si>
  <si>
    <t>DF-159246732882</t>
  </si>
  <si>
    <t>DF-159246732883</t>
  </si>
  <si>
    <t>CC 13925834 Hernando Mendoza $ 51300 13/04/2018  , servicio facturado incluido en la capita .</t>
  </si>
  <si>
    <t>DF-159246732884</t>
  </si>
  <si>
    <t>S04287280</t>
  </si>
  <si>
    <t>RC 1048730812 Elianna Nossa $ 51300 29/04/2018  , servicio facturado incluido en la capita .</t>
  </si>
  <si>
    <t>DF-159246733022</t>
  </si>
  <si>
    <t>Servicos facturados incluidos en la capita , se devuelve factura con todos sus soportes .</t>
  </si>
  <si>
    <t>DF-159246733023</t>
  </si>
  <si>
    <t>Servicos facturados incluidos en la capita , se devuelve factura con todos sus soportes .  ademas se devuelve factura paciente no afiliado a coosalud  desde 13/03/18 , se encuentra activo COOPERATIVA DE SALUD COMUNITARIA - COMPARTA</t>
  </si>
  <si>
    <t>DF-159246733024</t>
  </si>
  <si>
    <t>DF-159246733025</t>
  </si>
  <si>
    <t>DF-159246733026</t>
  </si>
  <si>
    <t>DF-159246733102</t>
  </si>
  <si>
    <t>Servicio facturado incluido en la capita , se devuelve factura con todos sus soportes .</t>
  </si>
  <si>
    <t>DF-159246733103</t>
  </si>
  <si>
    <t>DF-159246733104</t>
  </si>
  <si>
    <t>DF-159246733105</t>
  </si>
  <si>
    <t>DF-159246733106</t>
  </si>
  <si>
    <t>DF-159246733107</t>
  </si>
  <si>
    <t>DF-159246733108</t>
  </si>
  <si>
    <t>DF-159246733262</t>
  </si>
  <si>
    <t>Servicio Facturado incluido en la capita , se devuelve factura con todos sus soportes .</t>
  </si>
  <si>
    <t>DF-159246733263</t>
  </si>
  <si>
    <t>DF-159246733264</t>
  </si>
  <si>
    <t>DF-159246733265</t>
  </si>
  <si>
    <t>DF-159246733266</t>
  </si>
  <si>
    <t>DF-159246733267</t>
  </si>
  <si>
    <t>DF-159246733268</t>
  </si>
  <si>
    <t>DF-159246733269</t>
  </si>
  <si>
    <t>DF-159246733270</t>
  </si>
  <si>
    <t>DF-159246733271</t>
  </si>
  <si>
    <t>DF-159246733272</t>
  </si>
  <si>
    <t>DF-159246733273</t>
  </si>
  <si>
    <t>DF-159246733274</t>
  </si>
  <si>
    <t>DF-159246733275</t>
  </si>
  <si>
    <t>DF-159246733276</t>
  </si>
  <si>
    <t>Servicio de urgecias se encuentra incluido en el contrato de  capitacion , se devuelve  factura con todos sus soportes .</t>
  </si>
  <si>
    <t>DF-159246733455</t>
  </si>
  <si>
    <t>Servicio facturado incluido en la capita se devuelve factura con todos sus soportes .</t>
  </si>
  <si>
    <t>DF-159246733456</t>
  </si>
  <si>
    <t>DF-159246733457</t>
  </si>
  <si>
    <t>DF-159246733458</t>
  </si>
  <si>
    <t>DF-159246733459</t>
  </si>
  <si>
    <t>DF-159246733460</t>
  </si>
  <si>
    <t>DF-159246733461</t>
  </si>
  <si>
    <t>DF-159246733462</t>
  </si>
  <si>
    <t>DF-159246733463</t>
  </si>
  <si>
    <t>DF-159246733464</t>
  </si>
  <si>
    <t>DF-159246733465</t>
  </si>
  <si>
    <t>DF-159246733466</t>
  </si>
  <si>
    <t>DF-159246733467</t>
  </si>
  <si>
    <t>DF-159246733468</t>
  </si>
  <si>
    <t>DF-159246733469</t>
  </si>
  <si>
    <t>DF-159246733470</t>
  </si>
  <si>
    <t>DF-159246733836</t>
  </si>
  <si>
    <t>Se devuelve factura con todos sus soportes , ya que ips no anexa lectura de Rx .</t>
  </si>
  <si>
    <t>DF-159246733956</t>
  </si>
  <si>
    <t>rips con errores , valor del AF no coincide con los demas archivos , se devuelve factura con todos sus soportes .</t>
  </si>
  <si>
    <t>DF-159246733957</t>
  </si>
  <si>
    <t>Valor de factura no coincide con valor en rips , se devuelve factura con todos sus soportes .</t>
  </si>
  <si>
    <t>DF-159246734173</t>
  </si>
  <si>
    <t>Registro a la plataforma extemporanea  servicio prestado 23-11-2018 y lo registran el dia 03-12-2018 , ips tiene 48 horas despues   de prestado el servico .</t>
  </si>
  <si>
    <t>DF-159246734176</t>
  </si>
  <si>
    <t>Servicio no registrado en la plataforma , requisito fundamental  para la radicacion  de la factura .</t>
  </si>
  <si>
    <t>DF-159246734177</t>
  </si>
  <si>
    <t>Se evidencia que ips registra el servicio el dia 04-02-2019 ( 904902)  el cual es extemporanea . ips tiene 48 horas  despues para el registro al sistema .</t>
  </si>
  <si>
    <t>DF-159246734179</t>
  </si>
  <si>
    <t>Facturas sin rips , se devuelve factura con todos sus soportes .</t>
  </si>
  <si>
    <t>DF-159246734180</t>
  </si>
  <si>
    <t>DF-159246734181</t>
  </si>
  <si>
    <t>DF-159246734182</t>
  </si>
  <si>
    <t>DF-159246734184</t>
  </si>
  <si>
    <t>DF-159246734185</t>
  </si>
  <si>
    <t>DF-159246734187</t>
  </si>
  <si>
    <t>Registro a la plataforma extemporanea  servicio prestado 21-12-2018 y lo registran el dia 27-12-2018 , ips tiene 48 horas despues   de prestado el servico .</t>
  </si>
  <si>
    <t>DF-159246734188</t>
  </si>
  <si>
    <t>DF-159246734189</t>
  </si>
  <si>
    <t>Registro a la plataforma extemporanea  servicio prestado 17-12-2018 y lo registran el dia 21-12-2018 , ips tiene 48 horas despues   de prestado el servico .</t>
  </si>
  <si>
    <t>DF-159246735814</t>
  </si>
  <si>
    <t>Se devuelve factura con todos sus soportes , se evidencia que ips no realiza el registro de servicio facturado en plataforma COOSALUD EPS , Recuerde que ips tiene 48 horas despues de prestado el servicio para el cargue .</t>
  </si>
  <si>
    <t>DF-159246735815</t>
  </si>
  <si>
    <t>DF-159246735816</t>
  </si>
  <si>
    <t>DF-159246735817</t>
  </si>
  <si>
    <t>DF-159246735818</t>
  </si>
  <si>
    <t>DF-159246735819</t>
  </si>
  <si>
    <t>DF-159246735820</t>
  </si>
  <si>
    <t>DF-159246735821</t>
  </si>
  <si>
    <t>DF-159246735822</t>
  </si>
  <si>
    <t>DF-159246735823</t>
  </si>
  <si>
    <t>DF-159246735824</t>
  </si>
  <si>
    <t>DF-159246735825</t>
  </si>
  <si>
    <t>Registro de servicio facturado a plataforma coosalud ips extemporaneo servico prestado el dia 16-04-2019 y fue cargado el dia 30-04-2019 , recuerde que ips tiene 48 horas despues para el cargue .</t>
  </si>
  <si>
    <t>DF-159246736100</t>
  </si>
  <si>
    <t>HS18652</t>
  </si>
  <si>
    <t>PERIODO FACTURADO FEBRERO 2019 Numero de factura en rips no coincide con numero de factura en fisico se devuelve factura con todos sus soportes .
Una vez subsanado motivos de devolución radicar la factura con todos sus soportes y rips</t>
  </si>
  <si>
    <t>DF-159246736101</t>
  </si>
  <si>
    <t>HS18653</t>
  </si>
  <si>
    <t>DF-159246736231</t>
  </si>
  <si>
    <t>HS18563</t>
  </si>
  <si>
    <t>numero de factura en rips no coincide con numero de factura en fisisco</t>
  </si>
  <si>
    <t>DF-159246736339</t>
  </si>
  <si>
    <t>HS18748</t>
  </si>
  <si>
    <t>PERIODO FACTURADO MAYO 2019
IPS no realiza cargue de RIPS para esta factura en Validador SAMI , Requisito fundamental para la radicacion de cuentas , se devuelve factura , copia de factura y prefactura .
Una vez subsanado motivo de devolución radicar factura con todos sus soportes y pre radicado de cargue exitoso de RIPS .</t>
  </si>
  <si>
    <t>DF-159246736340</t>
  </si>
  <si>
    <t>HS18749</t>
  </si>
  <si>
    <t>DF-159246736341</t>
  </si>
  <si>
    <t>HS18778</t>
  </si>
  <si>
    <t>PERIODO FACTURADO JUNIO 2019
Valor de factura no coincide con valor de factura en rips , se devuelve factura , copia de factura y prefactura .
Una vez subsanado motivo de devolución radicar factura con todos sus soportes y pre radicado de cargue exitoso de RIPS .</t>
  </si>
  <si>
    <t>DF-159246736342</t>
  </si>
  <si>
    <t>HS18777</t>
  </si>
  <si>
    <t>DF-159246736683</t>
  </si>
  <si>
    <t>PERIODO FACTURADO JUNIO 2019 ASISTENCIAL
Valor de factura no coincide con valor de factura en rips 2019071006590082171 , se devuelve factura , copia de factura y prefactura .
Una vez subsanado motivo de devolución radicar factura con todos sus soportes y pre radicado de cargue exitoso de RIPS .
NOTA : Apartir de la fecha debe venir facturado por aparte la movilidad .</t>
  </si>
  <si>
    <t>DF-159246736684</t>
  </si>
  <si>
    <t>PERIODO FACTURADO JUNIO 2019 PYP
Valor de factura no coincide con valor de factura en rips 2019071006594082172 , se devuelve factura , copia de factura y prefactura .
Una vez subsanado motivo de devolución radicar factura con todos sus soportes y pre radicado de cargue exitoso de RIPS .
NOTA : Apartir de la fecha debe venir facturado por aparte la movilidad .
4505 Debe ser cargada en validador SAMI</t>
  </si>
  <si>
    <t>DF-159246736847</t>
  </si>
  <si>
    <t>DF-159246736848</t>
  </si>
  <si>
    <t>DF-159246736855</t>
  </si>
  <si>
    <t>HS18740</t>
  </si>
  <si>
    <t>IPS no realiza cargue de rips para factura radicada , Una vez subsanado motivo de devolución radicar factura con todos sus soportes y pre radicado de cargue exitoso de RIPS .</t>
  </si>
  <si>
    <t>DF-159246736856</t>
  </si>
  <si>
    <t>HS18649</t>
  </si>
  <si>
    <t>DF-159246737308</t>
  </si>
  <si>
    <t>HS18901</t>
  </si>
  <si>
    <t>JUNIO 2019 ASISTENCIAL
Modalidad seleccionada al momento de cargar el rips no coincide con modalidad facturada
Una vez subsanado motivo de devolución radicar factura con todos sus soportes y pre radicado de cargue exitoso de RIPS .</t>
  </si>
  <si>
    <t>DF-159246737309</t>
  </si>
  <si>
    <t>JULIO 2019 ASISTENCIAL
Valor de factura no coincide con valor de prefactura , se devuelve factura con todos sus soportes .
Una vez subsanado motivo de devolución radicar factura con todos sus soportes y pre radicado de cargue exitoso de RIPS .</t>
  </si>
  <si>
    <t>DF-159246737310</t>
  </si>
  <si>
    <t>HS18903</t>
  </si>
  <si>
    <t>JUNIO 2019 P&amp;P HS18904
Numero de factura en fisico no coincide con numero de factura en rips
Modalidad seleccionada al momento de cargar los rips no coincide con modalidad facturada , ademas se devuelve factura ya que ips no realiza cargue de informe 4505 en validador sami , es de aclarar que la 4505 debe ser cargada aparte subsidiado y contributivo . se devuelve factura con todos sus soportes .
Una vez subsanado motivo de devolución radicar factura con todos sus soportes y pre radicado de cargue exitoso de RIPS .</t>
  </si>
  <si>
    <t>DF-159246737311</t>
  </si>
  <si>
    <t>HS18904</t>
  </si>
  <si>
    <t>JUNIO 2019 P&amp;P MOVILIDAD HS18903
Numero de factura en fisico no coincide con numero de factura en rips ,ademas se devuelve factura ya que ips no realiza cargue de informe 4505 en validador SAMI ,es de aclarar que la 4505 debe ser cargada aparte subsidiado y contributivo . se devuelve factura con todos sus soportes .
Una vez subsanado motivo de devolución radicar factura con todos sus soportes y pre radicado de cargue exitoso de RIPS .</t>
  </si>
  <si>
    <t>DF-159246737312</t>
  </si>
  <si>
    <t>HS18890</t>
  </si>
  <si>
    <t>OCTUBRE 2019 P&amp;P subsidiado HS18889
Numero de factura en fisico no coincide con numero de factura en rips , ademas se devuelve factura ya que ips no realiza cargue de informe 4505 en validador sami , es de aclarar que la 4505 debe ser cargada aparte subsidiado y contributivo . se devuelve factura con todos sus soportes .
Una vez subsanado motivo de devolución radicar factura con todos sus soportes y pre radicado de cargue exitoso de RIPS .</t>
  </si>
  <si>
    <t>DF-159246737313</t>
  </si>
  <si>
    <t>HS18889</t>
  </si>
  <si>
    <t>OCTUBRE 2019 MOVILIDAD ASISTENCIAL
Numero de factura en RIPS 20191106071930150403 no coincide con numero de factura en fisico , se devuelve factura con todos sus soportes .
Una vez subsanado motivo de devolución radicar factura con todos sus soportes y pre radicado de cargue exitoso de RIPS .</t>
  </si>
  <si>
    <t>DF-159246737314</t>
  </si>
  <si>
    <t>AGOSTO 2019 ASIATENCIAL MOVILIDAD
Se devuleve factura con todos sus soportes , ya que no anexan prefactura . Una vez subsanado motivo de devolución radicar factura con todos sus soportes y pre radicado de cargue exitoso de RIPS .</t>
  </si>
  <si>
    <t>DF-159246737321</t>
  </si>
  <si>
    <t>CC 1048730515 SANDOVAL LEON CONSULTA POR GINECOLOGIA Y OBSTETRICIA 08-10-2019
No anexan orden medica de servicio facturado , se devuelve factura con todos sus soportes .
Una vez subsanado motivo de devolución radicar factura con todos sus soportes y pre radicado de cargue exitoso de RIPS .</t>
  </si>
  <si>
    <t>DF-159246737783</t>
  </si>
  <si>
    <t>Servicio facturado incluido en el contrato de capita , se devuelve factura con todos sus soportes .</t>
  </si>
  <si>
    <t>DF-159246737784</t>
  </si>
  <si>
    <t>DF-159246737785</t>
  </si>
  <si>
    <t>DF-159246737786</t>
  </si>
  <si>
    <t>DF-159246737787</t>
  </si>
  <si>
    <t>Servicio facturado no ingresado en plataforma COOSALUD o DYNAMICOOS , Recuerde que ips tiene 48 horas despues de prestado el servicio para el cargue .
Una vez subsanado motivo de devolución radicar factura con todos sus soportes y pre radicado de cargue exitoso de RIPS .</t>
  </si>
  <si>
    <t>DF-159246737788</t>
  </si>
  <si>
    <t>DF-159246737789</t>
  </si>
  <si>
    <t>DF-159246737790</t>
  </si>
  <si>
    <t>DF-159246737791</t>
  </si>
  <si>
    <t>Servicio facturado ingresado a plataforma extemporáneo Recuerde que ips tiene 48 horas despues de prestado el servicio para el cargue .
Una vez subsanado motivo de devolución radicar factura con todos sus soportes y pre radicado de cargue</t>
  </si>
  <si>
    <t>DF-159246737792</t>
  </si>
  <si>
    <t>DF-159246738092</t>
  </si>
  <si>
    <t>HS19048</t>
  </si>
  <si>
    <t>NOVIEMBRE 2019 SUB HS18048 $ 4188522
Numero de factura no coincide con numero de factura en rips 20191210104630177036 se devuelve factura con todos sus soportes
Una vez subsanado motivo de devolución radicar factura con todos sus soportes y pre radicado de cargue exitoso de RIPS .</t>
  </si>
  <si>
    <t>DF-159246738093</t>
  </si>
  <si>
    <t>hs18903</t>
  </si>
  <si>
    <t>JULIO 2019 P&amp;P MOVILIDAD
Factura no cumple requisitos legales , ips no realiza cargue de 4505 en validador SAMI , Se debe cargar por separado informe de 4505 tanto de movilidad como subsidiado para requerimiento informacion ante la super , Una vez subsanado motivo de devolución radicar factura con todos sus soportes y pre radicado de cargue exitoso de RIPS y 4505 Movilidad y subsidiado .</t>
  </si>
  <si>
    <t>DF-159246738354</t>
  </si>
  <si>
    <t>Servicio facturado no ingresado en plataforma COOSALUD , Recuerde que ips tiene 48 horas despues de prestado el servicio para el cargue .
Una vez subsanado motivo de devolución radicar factura con todos sus soportes y pre radicado de cargue exitoso de RIPS .</t>
  </si>
  <si>
    <t>DF-159246738355</t>
  </si>
  <si>
    <t>DF-159246738356</t>
  </si>
  <si>
    <t>DF-159246738357</t>
  </si>
  <si>
    <t>DF-159246738358</t>
  </si>
  <si>
    <t>DF-159246738359</t>
  </si>
  <si>
    <t>DF-159246738360</t>
  </si>
  <si>
    <t>DF-159246738361</t>
  </si>
  <si>
    <t>DF-159246738362</t>
  </si>
  <si>
    <t>DF-159246738363</t>
  </si>
  <si>
    <t>DF-159246738364</t>
  </si>
  <si>
    <t>DF-159246738365</t>
  </si>
  <si>
    <t>DF-159246738366</t>
  </si>
  <si>
    <t>DF-159246738367</t>
  </si>
  <si>
    <t>DF-159246738368</t>
  </si>
  <si>
    <t>Paciente quien ingresa a consulta por pediaatria , no se evidencia adjunto de orden medica del paciente, requisito indispensable para el proceso de auditoria, resolucion 3047/2008. Se devuelve factura con todos sus soportes. Paciente FELIPE PEREZ RC 1127961370
Una vez subsanado motivo de devolución radicar factura con todos sus soportes y pre radicado de cargue exitoso de RIPS .</t>
  </si>
  <si>
    <t>DF-159246739273</t>
  </si>
  <si>
    <t>Servicio de primer nivel capitado con su institucion no lugar a cobro por evento .</t>
  </si>
  <si>
    <t>DF-159246739274</t>
  </si>
  <si>
    <t>DF-159246739275</t>
  </si>
  <si>
    <t>DF-159246739317</t>
  </si>
  <si>
    <t>DF-159246739318</t>
  </si>
  <si>
    <t>Servicio facturado no registrado en PLATAFORMA COOSALUD , recuerde que ips tiene 48 horas después de prestado el servicio para el cargue . Se devuelve factura con todos sus soportes .
Una vez subsanado motivo de devolución radicar factura con todos sus soportes y pre radicado de cargue exitoso de RIPS .</t>
  </si>
  <si>
    <t>DF-159246739319</t>
  </si>
  <si>
    <t>DF-159246739320</t>
  </si>
  <si>
    <t>DF-159246739321</t>
  </si>
  <si>
    <t>Servicio facturado ingresado a plataforma coosalud extemporáneo Recuerde que ips tiene 48 horas despues de prestado el servicio para el cargue .
Una vez subsanado motivo de devolución radicar factura con todos sus soportes y pre radicado de cargue exitoso de RIPS .</t>
  </si>
  <si>
    <t>DF-159246739322</t>
  </si>
  <si>
    <t>DF-159241831591</t>
  </si>
  <si>
    <t>HS18907</t>
  </si>
  <si>
    <t>Factura ya cancelada</t>
  </si>
  <si>
    <t>Se realiza devolución de factura HS18907 correspondiente capitación PYP SUBSIDIADO del mes  de julio de 2019, dado que dicho mes ya fue facturado y procesado en la factura HS18809 radicada el 10 de septiembre con código de barras 1909101733032987 en la cual facturaron movilidad y subsidiado de dicho mes.</t>
  </si>
  <si>
    <t>DF-159241831593</t>
  </si>
  <si>
    <t>HS18911</t>
  </si>
  <si>
    <t>Se realiza devolución de factura HS18911 correspondiente capitación PYP SUBSIDIADO del mes  de Agosto de 2019, dado que dicho mes ya fue facturado y procesado en la factura HS18836 radicada el 10 de septiembre con código de barras 1909101736163001 en la cual facturaron movilidad y subsidiado de dicho mes.</t>
  </si>
  <si>
    <t>DF-159241831594</t>
  </si>
  <si>
    <t>HS18912</t>
  </si>
  <si>
    <t>Se realiza devolución de factura HS18912 correspondiente capitación PYP MOVILIDAD del mes  de Agosto de 2019, dado que dicho mes ya fue facturado y procesado en la factura HS18836 radicada el 10 de septiembre con código de barras 1909101736163001 en la cual facturaron movilidad y subsidiado de dicho mes.</t>
  </si>
  <si>
    <t>DF-159246733832</t>
  </si>
  <si>
    <t>Servicio facturado incluido en el contrato de capitacion , se devuelve factura con todos sus soportes .</t>
  </si>
  <si>
    <t>DF-159246733833</t>
  </si>
  <si>
    <t>DF-159246733834</t>
  </si>
  <si>
    <t>DF-159246733835</t>
  </si>
  <si>
    <t>DF-159246734174</t>
  </si>
  <si>
    <t>DF-159246734175</t>
  </si>
  <si>
    <t>DF-159246734186</t>
  </si>
  <si>
    <t>Registro a la plataforma extemporanea  servicio prestado 16-01-2019 y lo registran el dia 21-01-2019 , ips tiene 48 horas despues   de prestado el servico .</t>
  </si>
  <si>
    <t>DF-159246735826</t>
  </si>
  <si>
    <t>Servicio facturado  capitado incluido en el contrato de capitacion . se devuelve factura con todos sus soportes .</t>
  </si>
  <si>
    <t>DF-159246735827</t>
  </si>
  <si>
    <t>DF-159246735828</t>
  </si>
  <si>
    <t>DF-159246735829</t>
  </si>
  <si>
    <t>DF-159246735830</t>
  </si>
  <si>
    <t>DF-159246736838</t>
  </si>
  <si>
    <t>DF-159246736839</t>
  </si>
  <si>
    <t>DF-159246736840</t>
  </si>
  <si>
    <t>DF-159246736843</t>
  </si>
  <si>
    <t>DF-159246736844</t>
  </si>
  <si>
    <t>DF-159246736845</t>
  </si>
  <si>
    <t>DF-159246736846</t>
  </si>
  <si>
    <t>DF-159246737315</t>
  </si>
  <si>
    <t>Servicios facturados incluido en la capita se devuelve  factura con todos sus soportes .</t>
  </si>
  <si>
    <t>DF-159246737316</t>
  </si>
  <si>
    <t>DF-15931193154</t>
  </si>
  <si>
    <t>Se realiza devoluciòn por que servivicos facturados ya estan incluidos en capita.</t>
  </si>
  <si>
    <t>2000188095 - 2000236978</t>
  </si>
  <si>
    <t>2000166006 - 2000278105</t>
  </si>
  <si>
    <t>2000188101 - 2000268541</t>
  </si>
  <si>
    <t>2000188099 - 2000278105</t>
  </si>
  <si>
    <t>2000253502 - 2000278105</t>
  </si>
  <si>
    <t>2000253526 - 2000332317</t>
  </si>
  <si>
    <t xml:space="preserve">SE LEGALIZO EL TOTAL DE LA FACTURA </t>
  </si>
  <si>
    <t>CARTERA RECONOCIDA PARA PAGO</t>
  </si>
  <si>
    <t>CARTERA PRESENTADA POR PARTE DEL HOSPITAL SAN ANTONIO DE SOATA CON CORTE A 30 DE MAYO DE 2019 NIT 900,226,715</t>
  </si>
  <si>
    <t>GLOSAS ACEPTADAS POR LA 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</si>
</sst>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yyyy\-mm\-dd"/>
    <numFmt numFmtId="165" formatCode="yyyy\-mm\-dd;@"/>
    <numFmt numFmtId="166" formatCode="_-* #,##0.00\ _D_M_-;\-* #,##0.00\ _D_M_-;_-* &quot;-&quot;??\ _D_M_-;_-@_-"/>
    <numFmt numFmtId="167" formatCode="_(* #,##0.00_);_(* \(#,##0.00\);_(* &quot;-&quot;??_);_(@_)"/>
    <numFmt numFmtId="168" formatCode="0_ ;\-0\ "/>
    <numFmt numFmtId="169" formatCode="_-* #,##0_-;\-* #,##0_-;_-* &quot;-&quot;??_-;_-@_-"/>
    <numFmt numFmtId="170" formatCode="dd/mm/yy"/>
    <numFmt numFmtId="171" formatCode="_-* #,##0.00000_-;\-* #,##0.00000_-;_-* &quot;-&quot;??_-;_-@_-"/>
  </numFmts>
  <fonts count="18">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theme="9" tint="-0.249977111117893"/>
      <name val="Calibri"/>
      <family val="2"/>
      <scheme val="minor"/>
    </font>
    <font>
      <sz val="11"/>
      <color rgb="FF00B050"/>
      <name val="Calibri"/>
      <family val="2"/>
      <scheme val="minor"/>
    </font>
    <font>
      <sz val="10"/>
      <color indexed="8"/>
      <name val="MS Sans Serif"/>
      <family val="2"/>
    </font>
    <font>
      <sz val="11"/>
      <color indexed="8"/>
      <name val="Calibri"/>
      <family val="2"/>
      <scheme val="minor"/>
    </font>
    <font>
      <sz val="10"/>
      <name val="Arial"/>
      <family val="2"/>
    </font>
    <font>
      <b/>
      <sz val="11"/>
      <name val="Calibri"/>
      <family val="2"/>
      <scheme val="minor"/>
    </font>
    <font>
      <b/>
      <sz val="11"/>
      <color theme="9" tint="-0.249977111117893"/>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8"/>
      <name val="Calibri"/>
      <family val="2"/>
      <scheme val="minor"/>
    </font>
    <font>
      <b/>
      <sz val="10"/>
      <color theme="1"/>
      <name val="Liberation Serif"/>
    </font>
    <font>
      <sz val="10"/>
      <color theme="1"/>
      <name val="Liberation Serif"/>
    </font>
  </fonts>
  <fills count="8">
    <fill>
      <patternFill patternType="none"/>
    </fill>
    <fill>
      <patternFill patternType="gray125"/>
    </fill>
    <fill>
      <patternFill patternType="solid">
        <fgColor rgb="FFFFFFCC"/>
        <bgColor indexed="64"/>
      </patternFill>
    </fill>
    <fill>
      <patternFill patternType="solid">
        <fgColor theme="8" tint="0.39997558519241921"/>
        <bgColor indexed="64"/>
      </patternFill>
    </fill>
    <fill>
      <patternFill patternType="solid">
        <fgColor rgb="FF92D050"/>
        <bgColor indexed="64"/>
      </patternFill>
    </fill>
    <fill>
      <patternFill patternType="solid">
        <fgColor rgb="FF00CCFF"/>
        <bgColor indexed="64"/>
      </patternFill>
    </fill>
    <fill>
      <patternFill patternType="solid">
        <fgColor rgb="FFDDDDDD"/>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6" fontId="9" fillId="0" borderId="0" applyFont="0" applyFill="0" applyBorder="0" applyAlignment="0" applyProtection="0"/>
    <xf numFmtId="0" fontId="7" fillId="0" borderId="0"/>
    <xf numFmtId="167" fontId="1" fillId="0" borderId="0" applyFont="0" applyFill="0" applyBorder="0" applyAlignment="0" applyProtection="0"/>
    <xf numFmtId="43" fontId="1" fillId="0" borderId="0" applyFont="0" applyFill="0" applyBorder="0" applyAlignment="0" applyProtection="0"/>
  </cellStyleXfs>
  <cellXfs count="82">
    <xf numFmtId="0" fontId="0" fillId="0" borderId="0" xfId="0"/>
    <xf numFmtId="0" fontId="4" fillId="0" borderId="0" xfId="0" applyFont="1"/>
    <xf numFmtId="1" fontId="4" fillId="0" borderId="0" xfId="0" applyNumberFormat="1" applyFont="1" applyAlignment="1">
      <alignment horizontal="right"/>
    </xf>
    <xf numFmtId="1" fontId="4" fillId="0" borderId="0" xfId="0" applyNumberFormat="1" applyFont="1"/>
    <xf numFmtId="164" fontId="4" fillId="0" borderId="0" xfId="0" applyNumberFormat="1" applyFont="1" applyAlignment="1">
      <alignment horizontal="right"/>
    </xf>
    <xf numFmtId="165" fontId="4" fillId="0" borderId="0" xfId="0" applyNumberFormat="1" applyFont="1"/>
    <xf numFmtId="1" fontId="5" fillId="0" borderId="0" xfId="0" applyNumberFormat="1" applyFont="1"/>
    <xf numFmtId="0" fontId="6" fillId="0" borderId="0" xfId="0" applyFont="1"/>
    <xf numFmtId="0" fontId="6" fillId="2" borderId="0" xfId="0" applyFont="1" applyFill="1"/>
    <xf numFmtId="165" fontId="4" fillId="0" borderId="0" xfId="0" applyNumberFormat="1" applyFont="1" applyAlignment="1">
      <alignment horizontal="right"/>
    </xf>
    <xf numFmtId="0" fontId="8" fillId="0" borderId="0" xfId="2" applyFont="1" applyAlignment="1">
      <alignment horizontal="right" vertical="center"/>
    </xf>
    <xf numFmtId="1" fontId="8" fillId="0" borderId="0" xfId="2" applyNumberFormat="1" applyFont="1" applyAlignment="1">
      <alignment horizontal="right" vertical="center"/>
    </xf>
    <xf numFmtId="164" fontId="8" fillId="0" borderId="0" xfId="2" applyNumberFormat="1" applyFont="1" applyAlignment="1">
      <alignment horizontal="right" vertical="center"/>
    </xf>
    <xf numFmtId="0" fontId="4" fillId="0" borderId="0" xfId="0" applyFont="1" applyAlignment="1">
      <alignment horizontal="left"/>
    </xf>
    <xf numFmtId="0" fontId="8" fillId="0" borderId="0" xfId="3" applyFont="1" applyAlignment="1">
      <alignment horizontal="right" vertical="center"/>
    </xf>
    <xf numFmtId="1" fontId="8" fillId="0" borderId="0" xfId="4" applyNumberFormat="1" applyFont="1" applyAlignment="1">
      <alignment horizontal="right" vertical="center"/>
    </xf>
    <xf numFmtId="164" fontId="8" fillId="0" borderId="0" xfId="5" applyNumberFormat="1" applyFont="1" applyAlignment="1">
      <alignment horizontal="right" vertical="center"/>
    </xf>
    <xf numFmtId="0" fontId="8" fillId="0" borderId="0" xfId="6" applyFont="1" applyAlignment="1">
      <alignment horizontal="right" vertical="center"/>
    </xf>
    <xf numFmtId="1" fontId="8" fillId="0" borderId="0" xfId="7" applyNumberFormat="1" applyFont="1" applyAlignment="1">
      <alignment horizontal="right" vertical="center"/>
    </xf>
    <xf numFmtId="164" fontId="8" fillId="0" borderId="0" xfId="8" applyNumberFormat="1" applyFont="1" applyAlignment="1">
      <alignment horizontal="right" vertical="center"/>
    </xf>
    <xf numFmtId="0" fontId="8" fillId="0" borderId="0" xfId="0" applyFont="1" applyAlignment="1">
      <alignment horizontal="right" vertical="center"/>
    </xf>
    <xf numFmtId="1" fontId="8" fillId="0" borderId="0" xfId="0" applyNumberFormat="1" applyFont="1" applyAlignment="1">
      <alignment horizontal="right" vertical="center"/>
    </xf>
    <xf numFmtId="164" fontId="8" fillId="0" borderId="0" xfId="0" applyNumberFormat="1" applyFont="1" applyAlignment="1">
      <alignment horizontal="right" vertical="center"/>
    </xf>
    <xf numFmtId="1" fontId="8" fillId="0" borderId="0" xfId="0" applyNumberFormat="1" applyFont="1" applyAlignment="1">
      <alignment vertical="center"/>
    </xf>
    <xf numFmtId="1" fontId="8" fillId="0" borderId="0" xfId="9" applyNumberFormat="1" applyFont="1" applyAlignment="1">
      <alignment horizontal="right" vertical="center"/>
    </xf>
    <xf numFmtId="1" fontId="8" fillId="0" borderId="0" xfId="1" applyNumberFormat="1" applyFont="1" applyAlignment="1">
      <alignment horizontal="right" vertical="center"/>
    </xf>
    <xf numFmtId="0" fontId="8" fillId="0" borderId="0" xfId="10" applyFont="1" applyAlignment="1">
      <alignment horizontal="right" vertical="center"/>
    </xf>
    <xf numFmtId="1" fontId="8" fillId="0" borderId="0" xfId="10" applyNumberFormat="1" applyFont="1" applyAlignment="1">
      <alignment horizontal="right" vertical="center"/>
    </xf>
    <xf numFmtId="164" fontId="8" fillId="0" borderId="0" xfId="10" applyNumberFormat="1" applyFont="1" applyAlignment="1">
      <alignment horizontal="right" vertical="center"/>
    </xf>
    <xf numFmtId="168" fontId="8" fillId="0" borderId="0" xfId="0" applyNumberFormat="1" applyFont="1" applyAlignment="1">
      <alignment horizontal="right" vertical="center"/>
    </xf>
    <xf numFmtId="168" fontId="8" fillId="0" borderId="0" xfId="2" applyNumberFormat="1" applyFont="1" applyAlignment="1">
      <alignment horizontal="right" vertical="center"/>
    </xf>
    <xf numFmtId="0" fontId="10" fillId="0" borderId="0" xfId="0" applyFont="1" applyAlignment="1">
      <alignment horizontal="center" vertical="center" wrapText="1"/>
    </xf>
    <xf numFmtId="1" fontId="10" fillId="0" borderId="0" xfId="0" applyNumberFormat="1" applyFont="1" applyAlignment="1">
      <alignment horizontal="center" vertical="center" wrapText="1"/>
    </xf>
    <xf numFmtId="164" fontId="10" fillId="0" borderId="0" xfId="0" applyNumberFormat="1" applyFont="1" applyAlignment="1">
      <alignment horizontal="center" vertical="center" wrapText="1"/>
    </xf>
    <xf numFmtId="165" fontId="10" fillId="0" borderId="0" xfId="0" applyNumberFormat="1" applyFont="1" applyAlignment="1">
      <alignment horizontal="center" vertical="center" wrapText="1"/>
    </xf>
    <xf numFmtId="1" fontId="11" fillId="0" borderId="0" xfId="0" applyNumberFormat="1" applyFont="1" applyAlignment="1">
      <alignment horizontal="center" vertical="center" wrapText="1"/>
    </xf>
    <xf numFmtId="0" fontId="12" fillId="3" borderId="1" xfId="0" applyFont="1" applyFill="1" applyBorder="1" applyAlignment="1">
      <alignment horizontal="center" vertical="center"/>
    </xf>
    <xf numFmtId="169" fontId="13" fillId="0" borderId="1" xfId="11" applyNumberFormat="1" applyFont="1" applyBorder="1" applyAlignment="1">
      <alignment horizontal="center" vertical="center"/>
    </xf>
    <xf numFmtId="169" fontId="13" fillId="0" borderId="1" xfId="12" applyNumberFormat="1" applyFont="1" applyBorder="1" applyAlignment="1">
      <alignment horizontal="center" vertical="center"/>
    </xf>
    <xf numFmtId="0" fontId="13" fillId="4" borderId="1" xfId="0" applyFont="1" applyFill="1" applyBorder="1" applyAlignment="1">
      <alignment horizontal="center" vertical="center"/>
    </xf>
    <xf numFmtId="0" fontId="13" fillId="4" borderId="1" xfId="0" applyFont="1" applyFill="1" applyBorder="1" applyAlignment="1">
      <alignment vertical="center"/>
    </xf>
    <xf numFmtId="0" fontId="0" fillId="0" borderId="1" xfId="0" applyBorder="1" applyAlignment="1">
      <alignment vertical="center"/>
    </xf>
    <xf numFmtId="0" fontId="0" fillId="5" borderId="1" xfId="0" applyFill="1" applyBorder="1"/>
    <xf numFmtId="14" fontId="0" fillId="5" borderId="1" xfId="0" applyNumberFormat="1" applyFill="1" applyBorder="1"/>
    <xf numFmtId="0" fontId="0" fillId="0" borderId="0" xfId="0" applyAlignment="1">
      <alignment horizontal="left"/>
    </xf>
    <xf numFmtId="1" fontId="0" fillId="0" borderId="0" xfId="0" applyNumberFormat="1" applyAlignment="1">
      <alignment horizontal="right"/>
    </xf>
    <xf numFmtId="14" fontId="0" fillId="0" borderId="0" xfId="0" applyNumberFormat="1" applyAlignment="1">
      <alignment horizontal="left"/>
    </xf>
    <xf numFmtId="14" fontId="0" fillId="0" borderId="0" xfId="0" applyNumberFormat="1"/>
    <xf numFmtId="3" fontId="0" fillId="0" borderId="0" xfId="0" applyNumberFormat="1" applyAlignment="1">
      <alignment horizontal="right"/>
    </xf>
    <xf numFmtId="14" fontId="0" fillId="0" borderId="0" xfId="0" applyNumberFormat="1" applyAlignment="1">
      <alignment horizontal="right"/>
    </xf>
    <xf numFmtId="0" fontId="9" fillId="0" borderId="0" xfId="0" applyFont="1"/>
    <xf numFmtId="0" fontId="0" fillId="6" borderId="1" xfId="0" applyFill="1" applyBorder="1"/>
    <xf numFmtId="3" fontId="0" fillId="0" borderId="0" xfId="0" applyNumberFormat="1" applyFont="1" applyAlignment="1">
      <alignment horizontal="right"/>
    </xf>
    <xf numFmtId="0" fontId="16" fillId="0" borderId="0" xfId="0" applyFont="1" applyAlignment="1">
      <alignment horizontal="center" wrapText="1"/>
    </xf>
    <xf numFmtId="0" fontId="17" fillId="0" borderId="0" xfId="0" applyFont="1" applyAlignment="1">
      <alignment wrapText="1"/>
    </xf>
    <xf numFmtId="0" fontId="16" fillId="0" borderId="0" xfId="0" applyFont="1" applyAlignment="1">
      <alignment horizontal="center"/>
    </xf>
    <xf numFmtId="170" fontId="17" fillId="0" borderId="0" xfId="0" applyNumberFormat="1" applyFont="1" applyAlignment="1"/>
    <xf numFmtId="0" fontId="17" fillId="0" borderId="0" xfId="0" applyFont="1" applyAlignment="1"/>
    <xf numFmtId="0" fontId="0" fillId="0" borderId="0" xfId="0" applyAlignment="1"/>
    <xf numFmtId="0" fontId="0" fillId="0" borderId="1" xfId="0" applyBorder="1"/>
    <xf numFmtId="169" fontId="12" fillId="3" borderId="1" xfId="1" applyNumberFormat="1" applyFont="1" applyFill="1" applyBorder="1" applyAlignment="1">
      <alignment horizontal="center" vertical="center"/>
    </xf>
    <xf numFmtId="169" fontId="13" fillId="3" borderId="1" xfId="1" applyNumberFormat="1" applyFont="1" applyFill="1" applyBorder="1" applyAlignment="1">
      <alignment horizontal="center" vertical="center"/>
    </xf>
    <xf numFmtId="169" fontId="0" fillId="0" borderId="1" xfId="1" applyNumberFormat="1" applyFont="1" applyBorder="1"/>
    <xf numFmtId="169" fontId="0" fillId="0" borderId="0" xfId="1" applyNumberFormat="1" applyFont="1"/>
    <xf numFmtId="169" fontId="13" fillId="4" borderId="1" xfId="1" applyNumberFormat="1" applyFont="1" applyFill="1" applyBorder="1" applyAlignment="1">
      <alignment horizontal="center" vertical="center"/>
    </xf>
    <xf numFmtId="169" fontId="13" fillId="4" borderId="1" xfId="1" applyNumberFormat="1" applyFont="1" applyFill="1" applyBorder="1" applyAlignment="1">
      <alignment horizontal="center" vertical="center" wrapText="1"/>
    </xf>
    <xf numFmtId="171" fontId="14" fillId="0" borderId="1" xfId="1" applyNumberFormat="1" applyFont="1" applyBorder="1" applyAlignment="1">
      <alignment vertical="center"/>
    </xf>
    <xf numFmtId="171" fontId="0" fillId="0" borderId="1" xfId="1" applyNumberFormat="1" applyFont="1" applyBorder="1"/>
    <xf numFmtId="171" fontId="0" fillId="0" borderId="0" xfId="1" applyNumberFormat="1" applyFont="1"/>
    <xf numFmtId="0" fontId="3" fillId="4" borderId="1" xfId="0" applyFont="1" applyFill="1" applyBorder="1" applyAlignment="1">
      <alignment wrapText="1"/>
    </xf>
    <xf numFmtId="169" fontId="3" fillId="4" borderId="1" xfId="12" applyNumberFormat="1" applyFont="1" applyFill="1" applyBorder="1"/>
    <xf numFmtId="169" fontId="0" fillId="0" borderId="1" xfId="12" applyNumberFormat="1" applyFont="1" applyBorder="1"/>
    <xf numFmtId="0" fontId="2" fillId="0" borderId="1" xfId="0" applyFont="1" applyBorder="1"/>
    <xf numFmtId="169" fontId="2" fillId="0" borderId="1" xfId="1" applyNumberFormat="1" applyFont="1" applyBorder="1"/>
    <xf numFmtId="0" fontId="2" fillId="0" borderId="0" xfId="0" applyFont="1"/>
    <xf numFmtId="0" fontId="0" fillId="0" borderId="0" xfId="0" applyAlignment="1">
      <alignment horizontal="center"/>
    </xf>
    <xf numFmtId="169" fontId="0" fillId="0" borderId="0" xfId="0" applyNumberFormat="1"/>
    <xf numFmtId="3" fontId="0" fillId="0" borderId="0" xfId="0" applyNumberFormat="1"/>
    <xf numFmtId="0" fontId="0" fillId="7" borderId="0" xfId="0" applyFill="1"/>
    <xf numFmtId="3" fontId="0" fillId="7" borderId="0" xfId="0" applyNumberFormat="1" applyFont="1" applyFill="1" applyAlignment="1">
      <alignment horizontal="right"/>
    </xf>
    <xf numFmtId="14" fontId="0" fillId="7" borderId="0" xfId="0" applyNumberFormat="1" applyFill="1" applyAlignment="1">
      <alignment horizontal="right"/>
    </xf>
    <xf numFmtId="3" fontId="0" fillId="7" borderId="0" xfId="0" applyNumberFormat="1" applyFill="1" applyAlignment="1">
      <alignment horizontal="right"/>
    </xf>
  </cellXfs>
  <cellStyles count="13">
    <cellStyle name="Millares" xfId="1" builtinId="3"/>
    <cellStyle name="Millares 19" xfId="12" xr:uid="{EA9A705A-3807-400F-A39F-AD3F615B4A86}"/>
    <cellStyle name="Millares 2" xfId="9" xr:uid="{046FA745-DC3E-4D3E-B8C9-2AF9F6F9A216}"/>
    <cellStyle name="Millares 8" xfId="11" xr:uid="{D81DADA3-B3DF-4B98-97CB-D0E1B9FE9A9B}"/>
    <cellStyle name="Normal" xfId="0" builtinId="0"/>
    <cellStyle name="Normal 2 125" xfId="10" xr:uid="{8DBBD072-C79B-4A3C-BA75-D4BD65754D05}"/>
    <cellStyle name="Normal 293" xfId="3" xr:uid="{46E411C1-E6CB-49F6-AF66-7FC9AEE6BEE6}"/>
    <cellStyle name="Normal 294" xfId="4" xr:uid="{6E9AA70F-7204-4E4A-A044-E3C5373EF2CC}"/>
    <cellStyle name="Normal 295" xfId="5" xr:uid="{24465488-3002-44A3-B660-605136587922}"/>
    <cellStyle name="Normal 296" xfId="6" xr:uid="{75110D57-F7C9-46A7-8298-C2464ACDA294}"/>
    <cellStyle name="Normal 297" xfId="7" xr:uid="{B55626F9-BA7A-4940-8C54-F1D6D506CFCE}"/>
    <cellStyle name="Normal 298" xfId="8" xr:uid="{64D93703-DC07-41B3-8C96-D529DAB45873}"/>
    <cellStyle name="Normal 3 100" xfId="2" xr:uid="{1C181FD5-AABB-49CD-91E4-7747396C2A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5E55D-D4A4-4BA8-B46A-FE2A14C213B4}">
  <dimension ref="A2:J1317"/>
  <sheetViews>
    <sheetView workbookViewId="0">
      <selection activeCell="J18" sqref="J18"/>
    </sheetView>
  </sheetViews>
  <sheetFormatPr baseColWidth="10" defaultRowHeight="15"/>
  <sheetData>
    <row r="2" spans="1:10">
      <c r="A2" s="75" t="s">
        <v>4</v>
      </c>
      <c r="B2" s="75"/>
      <c r="C2" s="75"/>
      <c r="D2" s="75"/>
      <c r="E2" s="75"/>
      <c r="F2" s="75"/>
      <c r="G2" s="75"/>
      <c r="H2" s="75"/>
      <c r="I2" s="75"/>
      <c r="J2" s="75"/>
    </row>
    <row r="3" spans="1:10">
      <c r="A3" s="75" t="s">
        <v>5</v>
      </c>
      <c r="B3" s="75"/>
      <c r="C3" s="75"/>
      <c r="D3" s="75"/>
      <c r="E3" s="75"/>
      <c r="F3" s="75"/>
      <c r="G3" s="75"/>
      <c r="H3" s="75"/>
      <c r="I3" s="75"/>
      <c r="J3" s="75"/>
    </row>
    <row r="4" spans="1:10">
      <c r="A4" s="75" t="s">
        <v>6</v>
      </c>
      <c r="B4" s="75"/>
      <c r="C4" s="75"/>
      <c r="D4" s="75"/>
      <c r="E4" s="75"/>
      <c r="F4" s="75"/>
      <c r="G4" s="75"/>
      <c r="H4" s="75"/>
      <c r="I4" s="75"/>
      <c r="J4" s="75"/>
    </row>
    <row r="6" spans="1:10" ht="45">
      <c r="A6" s="31" t="s">
        <v>7</v>
      </c>
      <c r="B6" s="31" t="s">
        <v>8</v>
      </c>
      <c r="C6" s="31" t="s">
        <v>9</v>
      </c>
      <c r="D6" s="32" t="s">
        <v>10</v>
      </c>
      <c r="E6" s="32" t="s">
        <v>11</v>
      </c>
      <c r="F6" s="32" t="s">
        <v>12</v>
      </c>
      <c r="G6" s="32" t="s">
        <v>13</v>
      </c>
      <c r="H6" s="33" t="s">
        <v>14</v>
      </c>
      <c r="I6" s="34" t="s">
        <v>15</v>
      </c>
      <c r="J6" s="35" t="s">
        <v>16</v>
      </c>
    </row>
    <row r="7" spans="1:10">
      <c r="A7" s="1">
        <v>900226715</v>
      </c>
      <c r="B7" s="1" t="s">
        <v>0</v>
      </c>
      <c r="D7" s="2">
        <v>4269301</v>
      </c>
      <c r="E7" s="3">
        <v>0</v>
      </c>
      <c r="F7" s="3">
        <v>1621340</v>
      </c>
      <c r="G7" s="3">
        <v>1621340</v>
      </c>
      <c r="H7" s="4">
        <v>43112</v>
      </c>
      <c r="I7" s="5">
        <v>43146</v>
      </c>
      <c r="J7" s="6">
        <v>632400</v>
      </c>
    </row>
    <row r="8" spans="1:10">
      <c r="A8" s="1">
        <v>900226715</v>
      </c>
      <c r="B8" s="1" t="s">
        <v>0</v>
      </c>
      <c r="D8" s="2">
        <v>4264099</v>
      </c>
      <c r="E8" s="3">
        <v>0</v>
      </c>
      <c r="F8" s="3">
        <v>23600</v>
      </c>
      <c r="G8" s="3">
        <v>23600</v>
      </c>
      <c r="H8" s="4">
        <v>43080</v>
      </c>
      <c r="I8" s="5">
        <v>43146</v>
      </c>
      <c r="J8" s="6">
        <v>23600</v>
      </c>
    </row>
    <row r="9" spans="1:10">
      <c r="A9" s="1">
        <v>900226715</v>
      </c>
      <c r="B9" s="1" t="s">
        <v>0</v>
      </c>
      <c r="D9" s="2">
        <v>4267551</v>
      </c>
      <c r="E9" s="3">
        <v>2900</v>
      </c>
      <c r="F9" s="3">
        <v>31200</v>
      </c>
      <c r="G9" s="3">
        <v>28300</v>
      </c>
      <c r="H9" s="4">
        <v>43102</v>
      </c>
      <c r="I9" s="5">
        <v>43146</v>
      </c>
      <c r="J9" s="6">
        <v>28300</v>
      </c>
    </row>
    <row r="10" spans="1:10">
      <c r="A10" s="1">
        <v>900226715</v>
      </c>
      <c r="B10" s="1" t="s">
        <v>0</v>
      </c>
      <c r="D10" s="2">
        <v>4268121</v>
      </c>
      <c r="E10" s="3">
        <v>0</v>
      </c>
      <c r="F10" s="3">
        <v>21400</v>
      </c>
      <c r="G10" s="3">
        <v>21400</v>
      </c>
      <c r="H10" s="4">
        <v>43105</v>
      </c>
      <c r="I10" s="5">
        <v>43146</v>
      </c>
      <c r="J10" s="6">
        <v>21400</v>
      </c>
    </row>
    <row r="11" spans="1:10">
      <c r="A11" s="1">
        <v>900226715</v>
      </c>
      <c r="B11" s="1" t="s">
        <v>0</v>
      </c>
      <c r="D11" s="2">
        <v>4268465</v>
      </c>
      <c r="E11" s="3">
        <v>0</v>
      </c>
      <c r="F11" s="3">
        <v>9600</v>
      </c>
      <c r="G11" s="3">
        <v>9600</v>
      </c>
      <c r="H11" s="4">
        <v>43109</v>
      </c>
      <c r="I11" s="5">
        <v>43146</v>
      </c>
      <c r="J11" s="6">
        <v>9600</v>
      </c>
    </row>
    <row r="12" spans="1:10">
      <c r="A12" s="1">
        <v>900226715</v>
      </c>
      <c r="B12" s="1" t="s">
        <v>0</v>
      </c>
      <c r="D12" s="2">
        <v>4275045</v>
      </c>
      <c r="E12" s="3">
        <v>0</v>
      </c>
      <c r="F12" s="3">
        <v>2266300</v>
      </c>
      <c r="G12" s="3">
        <v>2266300</v>
      </c>
      <c r="H12" s="4">
        <v>43145</v>
      </c>
      <c r="I12" s="5">
        <v>43172</v>
      </c>
      <c r="J12" s="6">
        <v>273000</v>
      </c>
    </row>
    <row r="13" spans="1:10">
      <c r="A13" s="1">
        <v>900226715</v>
      </c>
      <c r="B13" s="1" t="s">
        <v>0</v>
      </c>
      <c r="D13" s="2">
        <v>4275845</v>
      </c>
      <c r="E13" s="3">
        <v>0</v>
      </c>
      <c r="F13" s="3">
        <v>995670</v>
      </c>
      <c r="G13" s="3">
        <v>995670</v>
      </c>
      <c r="H13" s="4">
        <v>43150</v>
      </c>
      <c r="I13" s="5">
        <v>43172</v>
      </c>
      <c r="J13" s="6">
        <v>143000</v>
      </c>
    </row>
    <row r="14" spans="1:10">
      <c r="A14" s="1">
        <v>900226715</v>
      </c>
      <c r="B14" s="1" t="s">
        <v>0</v>
      </c>
      <c r="D14" s="2">
        <v>4276887</v>
      </c>
      <c r="E14" s="3">
        <v>0</v>
      </c>
      <c r="F14" s="3">
        <v>3969250</v>
      </c>
      <c r="G14" s="3">
        <v>3969250</v>
      </c>
      <c r="H14" s="4">
        <v>43154</v>
      </c>
      <c r="I14" s="5">
        <v>43172</v>
      </c>
      <c r="J14" s="6">
        <v>797000</v>
      </c>
    </row>
    <row r="15" spans="1:10">
      <c r="A15" s="1">
        <v>900226715</v>
      </c>
      <c r="B15" s="1" t="s">
        <v>0</v>
      </c>
      <c r="D15" s="2">
        <v>4277360</v>
      </c>
      <c r="E15" s="3">
        <v>0</v>
      </c>
      <c r="F15" s="3">
        <v>45100</v>
      </c>
      <c r="G15" s="3">
        <v>45100</v>
      </c>
      <c r="H15" s="4">
        <v>43158</v>
      </c>
      <c r="I15" s="5">
        <v>43172</v>
      </c>
      <c r="J15" s="6">
        <v>23700</v>
      </c>
    </row>
    <row r="16" spans="1:10">
      <c r="A16" s="1">
        <v>900226715</v>
      </c>
      <c r="B16" s="1" t="s">
        <v>0</v>
      </c>
      <c r="D16" s="2">
        <v>4281565</v>
      </c>
      <c r="E16" s="3">
        <v>0</v>
      </c>
      <c r="F16" s="3">
        <v>2193059</v>
      </c>
      <c r="G16" s="3">
        <v>2193059</v>
      </c>
      <c r="H16" s="4">
        <v>43184</v>
      </c>
      <c r="I16" s="5">
        <v>43202</v>
      </c>
      <c r="J16" s="6">
        <v>1904129</v>
      </c>
    </row>
    <row r="17" spans="1:10">
      <c r="A17" s="1">
        <v>900226715</v>
      </c>
      <c r="B17" s="1" t="s">
        <v>0</v>
      </c>
      <c r="D17" s="2">
        <v>4278954</v>
      </c>
      <c r="E17" s="3">
        <v>3000</v>
      </c>
      <c r="F17" s="3">
        <v>31200</v>
      </c>
      <c r="G17" s="3">
        <v>28200</v>
      </c>
      <c r="H17" s="4">
        <v>43167</v>
      </c>
      <c r="I17" s="5">
        <v>43202</v>
      </c>
      <c r="J17" s="6">
        <v>28200</v>
      </c>
    </row>
    <row r="18" spans="1:10">
      <c r="A18" s="1">
        <v>900226715</v>
      </c>
      <c r="B18" s="1" t="s">
        <v>0</v>
      </c>
      <c r="D18" s="2">
        <v>4279523</v>
      </c>
      <c r="E18" s="3">
        <v>0</v>
      </c>
      <c r="F18" s="3">
        <v>9600</v>
      </c>
      <c r="G18" s="3">
        <v>9600</v>
      </c>
      <c r="H18" s="4">
        <v>43172</v>
      </c>
      <c r="I18" s="5">
        <v>43202</v>
      </c>
      <c r="J18" s="6">
        <v>9600</v>
      </c>
    </row>
    <row r="19" spans="1:10">
      <c r="A19" s="1">
        <v>900226715</v>
      </c>
      <c r="B19" s="1" t="s">
        <v>0</v>
      </c>
      <c r="D19" s="2">
        <v>4280030</v>
      </c>
      <c r="E19" s="3">
        <v>0</v>
      </c>
      <c r="F19" s="3">
        <v>5670</v>
      </c>
      <c r="G19" s="3">
        <v>5670</v>
      </c>
      <c r="H19" s="4">
        <v>43174</v>
      </c>
      <c r="I19" s="5">
        <v>43202</v>
      </c>
      <c r="J19" s="6">
        <v>5670</v>
      </c>
    </row>
    <row r="20" spans="1:10">
      <c r="A20" s="1">
        <v>900226715</v>
      </c>
      <c r="B20" s="1" t="s">
        <v>0</v>
      </c>
      <c r="D20" s="2">
        <v>4282720</v>
      </c>
      <c r="E20" s="3">
        <v>0</v>
      </c>
      <c r="F20" s="3">
        <v>2355140</v>
      </c>
      <c r="G20" s="3">
        <v>2355140</v>
      </c>
      <c r="H20" s="4">
        <v>43193</v>
      </c>
      <c r="I20" s="5">
        <v>43235</v>
      </c>
      <c r="J20" s="6">
        <v>2355140</v>
      </c>
    </row>
    <row r="21" spans="1:10">
      <c r="A21" s="1">
        <v>900226715</v>
      </c>
      <c r="B21" s="1" t="s">
        <v>0</v>
      </c>
      <c r="D21" s="2">
        <v>4283295</v>
      </c>
      <c r="E21" s="3">
        <v>0</v>
      </c>
      <c r="F21" s="3">
        <v>45100</v>
      </c>
      <c r="G21" s="3">
        <v>45100</v>
      </c>
      <c r="H21" s="4">
        <v>43196</v>
      </c>
      <c r="I21" s="5">
        <v>43235</v>
      </c>
      <c r="J21" s="6">
        <v>45100</v>
      </c>
    </row>
    <row r="22" spans="1:10">
      <c r="A22" s="1">
        <v>900226715</v>
      </c>
      <c r="B22" s="1" t="s">
        <v>0</v>
      </c>
      <c r="D22" s="2">
        <v>4282693</v>
      </c>
      <c r="E22" s="3">
        <v>0</v>
      </c>
      <c r="F22" s="3">
        <v>9600</v>
      </c>
      <c r="G22" s="3">
        <v>9600</v>
      </c>
      <c r="H22" s="4">
        <v>43193</v>
      </c>
      <c r="I22" s="5">
        <v>43235</v>
      </c>
      <c r="J22" s="6">
        <v>9600</v>
      </c>
    </row>
    <row r="23" spans="1:10">
      <c r="A23" s="1">
        <v>900226715</v>
      </c>
      <c r="B23" s="1" t="s">
        <v>0</v>
      </c>
      <c r="D23" s="2">
        <v>4283831</v>
      </c>
      <c r="E23" s="3">
        <v>0</v>
      </c>
      <c r="F23" s="3">
        <v>51300</v>
      </c>
      <c r="G23" s="3">
        <v>51300</v>
      </c>
      <c r="H23" s="4">
        <v>43203</v>
      </c>
      <c r="I23" s="5">
        <v>43235</v>
      </c>
      <c r="J23" s="6">
        <v>51300</v>
      </c>
    </row>
    <row r="24" spans="1:10">
      <c r="A24" s="1">
        <v>900226715</v>
      </c>
      <c r="B24" s="1" t="s">
        <v>0</v>
      </c>
      <c r="D24" s="2">
        <v>4287280</v>
      </c>
      <c r="E24" s="3">
        <v>0</v>
      </c>
      <c r="F24" s="3">
        <v>51300</v>
      </c>
      <c r="G24" s="3">
        <v>51300</v>
      </c>
      <c r="H24" s="4">
        <v>43219</v>
      </c>
      <c r="I24" s="5">
        <v>43235</v>
      </c>
      <c r="J24" s="6">
        <v>51300</v>
      </c>
    </row>
    <row r="25" spans="1:10">
      <c r="A25" s="1">
        <v>900226715</v>
      </c>
      <c r="B25" s="1" t="s">
        <v>0</v>
      </c>
      <c r="D25" s="2">
        <v>4287412</v>
      </c>
      <c r="E25" s="3">
        <v>0</v>
      </c>
      <c r="F25" s="3">
        <v>9600</v>
      </c>
      <c r="G25" s="3">
        <v>9600</v>
      </c>
      <c r="H25" s="4">
        <v>43220</v>
      </c>
      <c r="I25" s="5">
        <v>43235</v>
      </c>
      <c r="J25" s="6">
        <v>9600</v>
      </c>
    </row>
    <row r="26" spans="1:10">
      <c r="A26" s="1">
        <v>900226715</v>
      </c>
      <c r="B26" s="1" t="s">
        <v>0</v>
      </c>
      <c r="D26" s="2">
        <v>4287439</v>
      </c>
      <c r="E26" s="3">
        <v>0</v>
      </c>
      <c r="F26" s="3">
        <v>5670</v>
      </c>
      <c r="G26" s="3">
        <v>5670</v>
      </c>
      <c r="H26" s="4">
        <v>43220</v>
      </c>
      <c r="I26" s="5">
        <v>43235</v>
      </c>
      <c r="J26" s="6">
        <v>5670</v>
      </c>
    </row>
    <row r="27" spans="1:10">
      <c r="A27" s="1">
        <v>900226715</v>
      </c>
      <c r="B27" s="1" t="s">
        <v>0</v>
      </c>
      <c r="D27" s="2">
        <v>4274246</v>
      </c>
      <c r="E27" s="3">
        <v>0</v>
      </c>
      <c r="F27" s="3">
        <v>603000</v>
      </c>
      <c r="G27" s="3">
        <v>603000</v>
      </c>
      <c r="H27" s="4">
        <v>43140</v>
      </c>
      <c r="I27" s="5">
        <v>43265</v>
      </c>
      <c r="J27" s="6">
        <v>128251</v>
      </c>
    </row>
    <row r="28" spans="1:10">
      <c r="A28" s="1">
        <v>900226715</v>
      </c>
      <c r="B28" s="1" t="s">
        <v>0</v>
      </c>
      <c r="D28" s="2">
        <v>4274247</v>
      </c>
      <c r="E28" s="3">
        <v>0</v>
      </c>
      <c r="F28" s="3">
        <v>603000</v>
      </c>
      <c r="G28" s="3">
        <v>603000</v>
      </c>
      <c r="H28" s="4">
        <v>43140</v>
      </c>
      <c r="I28" s="5">
        <v>43265</v>
      </c>
      <c r="J28" s="6">
        <v>603000</v>
      </c>
    </row>
    <row r="29" spans="1:10">
      <c r="A29" s="1">
        <v>900226715</v>
      </c>
      <c r="B29" s="1" t="s">
        <v>0</v>
      </c>
      <c r="D29" s="2">
        <v>4274248</v>
      </c>
      <c r="E29" s="3">
        <v>0</v>
      </c>
      <c r="F29" s="3">
        <v>603000</v>
      </c>
      <c r="G29" s="3">
        <v>603000</v>
      </c>
      <c r="H29" s="4">
        <v>43140</v>
      </c>
      <c r="I29" s="5">
        <v>43265</v>
      </c>
      <c r="J29" s="6">
        <v>603000</v>
      </c>
    </row>
    <row r="30" spans="1:10">
      <c r="A30" s="1">
        <v>900226715</v>
      </c>
      <c r="B30" s="1" t="s">
        <v>0</v>
      </c>
      <c r="D30" s="2">
        <v>4284711</v>
      </c>
      <c r="E30" s="3">
        <v>0</v>
      </c>
      <c r="F30" s="3">
        <v>343590</v>
      </c>
      <c r="G30" s="3">
        <v>343590</v>
      </c>
      <c r="H30" s="4">
        <v>43204</v>
      </c>
      <c r="I30" s="5">
        <v>43265</v>
      </c>
      <c r="J30" s="6">
        <v>31200</v>
      </c>
    </row>
    <row r="31" spans="1:10">
      <c r="A31" s="1">
        <v>900226715</v>
      </c>
      <c r="B31" s="1" t="s">
        <v>0</v>
      </c>
      <c r="D31" s="2">
        <v>4285476</v>
      </c>
      <c r="E31" s="3">
        <v>0</v>
      </c>
      <c r="F31" s="3">
        <v>52260</v>
      </c>
      <c r="G31" s="3">
        <v>52260</v>
      </c>
      <c r="H31" s="4">
        <v>43211</v>
      </c>
      <c r="I31" s="5">
        <v>43265</v>
      </c>
      <c r="J31" s="6">
        <v>52260</v>
      </c>
    </row>
    <row r="32" spans="1:10">
      <c r="A32" s="1">
        <v>900226715</v>
      </c>
      <c r="B32" s="1" t="s">
        <v>0</v>
      </c>
      <c r="D32" s="2">
        <v>4286769</v>
      </c>
      <c r="E32" s="3">
        <v>3000</v>
      </c>
      <c r="F32" s="3">
        <v>35900</v>
      </c>
      <c r="G32" s="3">
        <v>32900</v>
      </c>
      <c r="H32" s="4">
        <v>43216</v>
      </c>
      <c r="I32" s="5">
        <v>43265</v>
      </c>
      <c r="J32" s="6">
        <v>32900</v>
      </c>
    </row>
    <row r="33" spans="1:10">
      <c r="A33" s="1">
        <v>900226715</v>
      </c>
      <c r="B33" s="1" t="s">
        <v>0</v>
      </c>
      <c r="D33" s="2">
        <v>4287451</v>
      </c>
      <c r="E33" s="3">
        <v>0</v>
      </c>
      <c r="F33" s="3">
        <v>6023434</v>
      </c>
      <c r="G33" s="3">
        <v>6023434</v>
      </c>
      <c r="H33" s="4">
        <v>43220</v>
      </c>
      <c r="I33" s="5">
        <v>43265</v>
      </c>
      <c r="J33" s="6">
        <v>6023434</v>
      </c>
    </row>
    <row r="34" spans="1:10">
      <c r="A34" s="1">
        <v>900226715</v>
      </c>
      <c r="B34" s="1" t="s">
        <v>0</v>
      </c>
      <c r="D34" s="2">
        <v>4288187</v>
      </c>
      <c r="E34" s="3">
        <v>0</v>
      </c>
      <c r="F34" s="3">
        <v>284500</v>
      </c>
      <c r="G34" s="3">
        <v>284500</v>
      </c>
      <c r="H34" s="4">
        <v>43212</v>
      </c>
      <c r="I34" s="5">
        <v>43265</v>
      </c>
      <c r="J34" s="6">
        <v>284500</v>
      </c>
    </row>
    <row r="35" spans="1:10">
      <c r="A35" s="1">
        <v>900226715</v>
      </c>
      <c r="B35" s="1" t="s">
        <v>0</v>
      </c>
      <c r="D35" s="2">
        <v>4289002</v>
      </c>
      <c r="E35" s="3">
        <v>0</v>
      </c>
      <c r="F35" s="3">
        <v>5670</v>
      </c>
      <c r="G35" s="3">
        <v>5670</v>
      </c>
      <c r="H35" s="4">
        <v>43200</v>
      </c>
      <c r="I35" s="5">
        <v>43265</v>
      </c>
      <c r="J35" s="6">
        <v>5670</v>
      </c>
    </row>
    <row r="36" spans="1:10">
      <c r="A36" s="1">
        <v>900226715</v>
      </c>
      <c r="B36" s="1" t="s">
        <v>0</v>
      </c>
      <c r="D36" s="2">
        <v>4287874</v>
      </c>
      <c r="E36" s="3">
        <v>0</v>
      </c>
      <c r="F36" s="3">
        <v>982190</v>
      </c>
      <c r="G36" s="3">
        <v>982190</v>
      </c>
      <c r="H36" s="4">
        <v>43222</v>
      </c>
      <c r="I36" s="5">
        <v>43265</v>
      </c>
      <c r="J36" s="6">
        <v>982190</v>
      </c>
    </row>
    <row r="37" spans="1:10">
      <c r="A37" s="1">
        <v>900226715</v>
      </c>
      <c r="B37" s="1" t="s">
        <v>0</v>
      </c>
      <c r="D37" s="2">
        <v>4288405</v>
      </c>
      <c r="E37" s="3">
        <v>0</v>
      </c>
      <c r="F37" s="3">
        <v>524200</v>
      </c>
      <c r="G37" s="3">
        <v>524200</v>
      </c>
      <c r="H37" s="4">
        <v>43224</v>
      </c>
      <c r="I37" s="5">
        <v>43265</v>
      </c>
      <c r="J37" s="6">
        <v>524200</v>
      </c>
    </row>
    <row r="38" spans="1:10">
      <c r="A38" s="1">
        <v>900226715</v>
      </c>
      <c r="B38" s="1" t="s">
        <v>0</v>
      </c>
      <c r="D38" s="2">
        <v>4288538</v>
      </c>
      <c r="E38" s="3">
        <v>0</v>
      </c>
      <c r="F38" s="3">
        <v>734340</v>
      </c>
      <c r="G38" s="3">
        <v>734340</v>
      </c>
      <c r="H38" s="4">
        <v>43226</v>
      </c>
      <c r="I38" s="5">
        <v>43265</v>
      </c>
      <c r="J38" s="6">
        <v>734340</v>
      </c>
    </row>
    <row r="39" spans="1:10">
      <c r="A39" s="1">
        <v>900226715</v>
      </c>
      <c r="B39" s="1" t="s">
        <v>0</v>
      </c>
      <c r="D39" s="2">
        <v>4288541</v>
      </c>
      <c r="E39" s="3">
        <v>0</v>
      </c>
      <c r="F39" s="3">
        <v>2342190</v>
      </c>
      <c r="G39" s="3">
        <v>2342190</v>
      </c>
      <c r="H39" s="4">
        <v>43226</v>
      </c>
      <c r="I39" s="5">
        <v>43265</v>
      </c>
      <c r="J39" s="6">
        <v>2342190</v>
      </c>
    </row>
    <row r="40" spans="1:10">
      <c r="A40" s="1">
        <v>900226715</v>
      </c>
      <c r="B40" s="1" t="s">
        <v>0</v>
      </c>
      <c r="D40" s="2">
        <v>4289664</v>
      </c>
      <c r="E40" s="3">
        <v>0</v>
      </c>
      <c r="F40" s="3">
        <v>2135170</v>
      </c>
      <c r="G40" s="3">
        <v>2135170</v>
      </c>
      <c r="H40" s="4">
        <v>43232</v>
      </c>
      <c r="I40" s="5">
        <v>43265</v>
      </c>
      <c r="J40" s="6">
        <v>2073670</v>
      </c>
    </row>
    <row r="41" spans="1:10">
      <c r="A41" s="1">
        <v>900226715</v>
      </c>
      <c r="B41" s="1" t="s">
        <v>0</v>
      </c>
      <c r="D41" s="2">
        <v>4289704</v>
      </c>
      <c r="E41" s="3">
        <v>0</v>
      </c>
      <c r="F41" s="3">
        <v>5044475</v>
      </c>
      <c r="G41" s="3">
        <v>5044475</v>
      </c>
      <c r="H41" s="4">
        <v>43235</v>
      </c>
      <c r="I41" s="5">
        <v>43265</v>
      </c>
      <c r="J41" s="6">
        <v>4824275</v>
      </c>
    </row>
    <row r="42" spans="1:10">
      <c r="A42" s="1">
        <v>900226715</v>
      </c>
      <c r="B42" s="1" t="s">
        <v>0</v>
      </c>
      <c r="C42" s="7"/>
      <c r="D42" s="2">
        <v>4289925</v>
      </c>
      <c r="E42" s="3">
        <v>0</v>
      </c>
      <c r="F42" s="3">
        <v>271020</v>
      </c>
      <c r="G42" s="3">
        <v>271020</v>
      </c>
      <c r="H42" s="4">
        <v>43235</v>
      </c>
      <c r="I42" s="5">
        <v>43265</v>
      </c>
      <c r="J42" s="6">
        <v>271020</v>
      </c>
    </row>
    <row r="43" spans="1:10">
      <c r="A43" s="1">
        <v>900226715</v>
      </c>
      <c r="B43" s="1" t="s">
        <v>0</v>
      </c>
      <c r="D43" s="2">
        <v>4290142</v>
      </c>
      <c r="E43" s="3">
        <v>0</v>
      </c>
      <c r="F43" s="3">
        <v>1292670</v>
      </c>
      <c r="G43" s="3">
        <v>1292670</v>
      </c>
      <c r="H43" s="4">
        <v>43236</v>
      </c>
      <c r="I43" s="5">
        <v>43265</v>
      </c>
      <c r="J43" s="6">
        <v>1292670</v>
      </c>
    </row>
    <row r="44" spans="1:10">
      <c r="A44" s="1">
        <v>900226715</v>
      </c>
      <c r="B44" s="1" t="s">
        <v>0</v>
      </c>
      <c r="D44" s="2">
        <v>4290306</v>
      </c>
      <c r="E44" s="3">
        <v>0</v>
      </c>
      <c r="F44" s="3">
        <v>122700</v>
      </c>
      <c r="G44" s="3">
        <v>122700</v>
      </c>
      <c r="H44" s="4">
        <v>43237</v>
      </c>
      <c r="I44" s="5">
        <v>43265</v>
      </c>
      <c r="J44" s="6">
        <v>120049</v>
      </c>
    </row>
    <row r="45" spans="1:10">
      <c r="A45" s="1">
        <v>900226715</v>
      </c>
      <c r="B45" s="1" t="s">
        <v>0</v>
      </c>
      <c r="D45" s="2">
        <v>4290397</v>
      </c>
      <c r="E45" s="3">
        <v>0</v>
      </c>
      <c r="F45" s="3">
        <v>833320</v>
      </c>
      <c r="G45" s="3">
        <v>833320</v>
      </c>
      <c r="H45" s="4">
        <v>43237</v>
      </c>
      <c r="I45" s="5">
        <v>43265</v>
      </c>
      <c r="J45" s="6">
        <v>833320</v>
      </c>
    </row>
    <row r="46" spans="1:10">
      <c r="A46" s="1">
        <v>900226715</v>
      </c>
      <c r="B46" s="1" t="s">
        <v>0</v>
      </c>
      <c r="D46" s="2">
        <v>4290507</v>
      </c>
      <c r="E46" s="3">
        <v>0</v>
      </c>
      <c r="F46" s="3">
        <v>202300</v>
      </c>
      <c r="G46" s="3">
        <v>202300</v>
      </c>
      <c r="H46" s="4">
        <v>43238</v>
      </c>
      <c r="I46" s="5">
        <v>43265</v>
      </c>
      <c r="J46" s="6">
        <v>202300</v>
      </c>
    </row>
    <row r="47" spans="1:10">
      <c r="A47" s="1">
        <v>900226715</v>
      </c>
      <c r="B47" s="1" t="s">
        <v>0</v>
      </c>
      <c r="D47" s="2">
        <v>4290869</v>
      </c>
      <c r="E47" s="3">
        <v>0</v>
      </c>
      <c r="F47" s="3">
        <v>405057</v>
      </c>
      <c r="G47" s="3">
        <v>405057</v>
      </c>
      <c r="H47" s="4">
        <v>43239</v>
      </c>
      <c r="I47" s="5">
        <v>43265</v>
      </c>
      <c r="J47" s="6">
        <v>281667</v>
      </c>
    </row>
    <row r="48" spans="1:10">
      <c r="A48" s="1">
        <v>900226715</v>
      </c>
      <c r="B48" s="1" t="s">
        <v>0</v>
      </c>
      <c r="D48" s="2">
        <v>4290987</v>
      </c>
      <c r="E48" s="3">
        <v>0</v>
      </c>
      <c r="F48" s="3">
        <v>134900</v>
      </c>
      <c r="G48" s="3">
        <v>134900</v>
      </c>
      <c r="H48" s="4">
        <v>43241</v>
      </c>
      <c r="I48" s="5">
        <v>43265</v>
      </c>
      <c r="J48" s="6">
        <v>134900</v>
      </c>
    </row>
    <row r="49" spans="1:10">
      <c r="A49" s="1">
        <v>900226715</v>
      </c>
      <c r="B49" s="1" t="s">
        <v>0</v>
      </c>
      <c r="D49" s="2">
        <v>4290992</v>
      </c>
      <c r="E49" s="3">
        <v>0</v>
      </c>
      <c r="F49" s="3">
        <v>62200</v>
      </c>
      <c r="G49" s="3">
        <v>62200</v>
      </c>
      <c r="H49" s="4">
        <v>43241</v>
      </c>
      <c r="I49" s="5">
        <v>43265</v>
      </c>
      <c r="J49" s="6">
        <v>62200</v>
      </c>
    </row>
    <row r="50" spans="1:10">
      <c r="A50" s="1">
        <v>900226715</v>
      </c>
      <c r="B50" s="1" t="s">
        <v>0</v>
      </c>
      <c r="D50" s="2">
        <v>4290999</v>
      </c>
      <c r="E50" s="3">
        <v>0</v>
      </c>
      <c r="F50" s="3">
        <v>45100</v>
      </c>
      <c r="G50" s="3">
        <v>45100</v>
      </c>
      <c r="H50" s="4">
        <v>43241</v>
      </c>
      <c r="I50" s="5">
        <v>43265</v>
      </c>
      <c r="J50" s="6">
        <v>45100</v>
      </c>
    </row>
    <row r="51" spans="1:10">
      <c r="A51" s="1">
        <v>900226715</v>
      </c>
      <c r="B51" s="1" t="s">
        <v>0</v>
      </c>
      <c r="D51" s="2">
        <v>4291042</v>
      </c>
      <c r="E51" s="3">
        <v>0</v>
      </c>
      <c r="F51" s="3">
        <v>252800</v>
      </c>
      <c r="G51" s="3">
        <v>252800</v>
      </c>
      <c r="H51" s="4">
        <v>43241</v>
      </c>
      <c r="I51" s="5">
        <v>43265</v>
      </c>
      <c r="J51" s="6">
        <v>252800</v>
      </c>
    </row>
    <row r="52" spans="1:10">
      <c r="A52" s="1">
        <v>900226715</v>
      </c>
      <c r="B52" s="1" t="s">
        <v>0</v>
      </c>
      <c r="D52" s="2">
        <v>4291053</v>
      </c>
      <c r="E52" s="3">
        <v>0</v>
      </c>
      <c r="F52" s="3">
        <v>421600</v>
      </c>
      <c r="G52" s="3">
        <v>421600</v>
      </c>
      <c r="H52" s="4">
        <v>43241</v>
      </c>
      <c r="I52" s="5">
        <v>43265</v>
      </c>
      <c r="J52" s="6">
        <v>421600</v>
      </c>
    </row>
    <row r="53" spans="1:10">
      <c r="A53" s="1">
        <v>900226715</v>
      </c>
      <c r="B53" s="1" t="s">
        <v>0</v>
      </c>
      <c r="D53" s="2">
        <v>4291060</v>
      </c>
      <c r="E53" s="3">
        <v>0</v>
      </c>
      <c r="F53" s="3">
        <v>62200</v>
      </c>
      <c r="G53" s="3">
        <v>62200</v>
      </c>
      <c r="H53" s="4">
        <v>43241</v>
      </c>
      <c r="I53" s="5">
        <v>43265</v>
      </c>
      <c r="J53" s="6">
        <v>62200</v>
      </c>
    </row>
    <row r="54" spans="1:10">
      <c r="A54" s="1">
        <v>900226715</v>
      </c>
      <c r="B54" s="1" t="s">
        <v>0</v>
      </c>
      <c r="D54" s="2">
        <v>4291061</v>
      </c>
      <c r="E54" s="3">
        <v>0</v>
      </c>
      <c r="F54" s="3">
        <v>120600</v>
      </c>
      <c r="G54" s="3">
        <v>120600</v>
      </c>
      <c r="H54" s="4">
        <v>43241</v>
      </c>
      <c r="I54" s="5">
        <v>43265</v>
      </c>
      <c r="J54" s="6">
        <v>120600</v>
      </c>
    </row>
    <row r="55" spans="1:10">
      <c r="A55" s="1">
        <v>900226715</v>
      </c>
      <c r="B55" s="1" t="s">
        <v>0</v>
      </c>
      <c r="D55" s="2">
        <v>4291643</v>
      </c>
      <c r="E55" s="3">
        <v>0</v>
      </c>
      <c r="F55" s="3">
        <v>753000</v>
      </c>
      <c r="G55" s="3">
        <v>753000</v>
      </c>
      <c r="H55" s="4">
        <v>43243</v>
      </c>
      <c r="I55" s="5">
        <v>43265</v>
      </c>
      <c r="J55" s="6">
        <v>647800</v>
      </c>
    </row>
    <row r="56" spans="1:10">
      <c r="A56" s="1">
        <v>900226715</v>
      </c>
      <c r="B56" s="1" t="s">
        <v>0</v>
      </c>
      <c r="D56" s="2">
        <v>4291808</v>
      </c>
      <c r="E56" s="3">
        <v>0</v>
      </c>
      <c r="F56" s="3">
        <v>316350</v>
      </c>
      <c r="G56" s="3">
        <v>316350</v>
      </c>
      <c r="H56" s="4">
        <v>43244</v>
      </c>
      <c r="I56" s="5">
        <v>43265</v>
      </c>
      <c r="J56" s="6">
        <v>316350</v>
      </c>
    </row>
    <row r="57" spans="1:10">
      <c r="A57" s="1">
        <v>900226715</v>
      </c>
      <c r="B57" s="1" t="s">
        <v>0</v>
      </c>
      <c r="D57" s="2">
        <v>4291939</v>
      </c>
      <c r="E57" s="3">
        <v>0</v>
      </c>
      <c r="F57" s="3">
        <v>74200</v>
      </c>
      <c r="G57" s="3">
        <v>74200</v>
      </c>
      <c r="H57" s="4">
        <v>43245</v>
      </c>
      <c r="I57" s="5">
        <v>43265</v>
      </c>
      <c r="J57" s="6">
        <v>74200</v>
      </c>
    </row>
    <row r="58" spans="1:10">
      <c r="A58" s="1">
        <v>900226715</v>
      </c>
      <c r="B58" s="1" t="s">
        <v>0</v>
      </c>
      <c r="D58" s="2">
        <v>4291940</v>
      </c>
      <c r="E58" s="3">
        <v>0</v>
      </c>
      <c r="F58" s="3">
        <v>25800</v>
      </c>
      <c r="G58" s="3">
        <v>25800</v>
      </c>
      <c r="H58" s="4">
        <v>43245</v>
      </c>
      <c r="I58" s="5">
        <v>43265</v>
      </c>
      <c r="J58" s="6">
        <v>25800</v>
      </c>
    </row>
    <row r="59" spans="1:10">
      <c r="A59" s="1">
        <v>900226715</v>
      </c>
      <c r="B59" s="1" t="s">
        <v>0</v>
      </c>
      <c r="D59" s="2">
        <v>4291949</v>
      </c>
      <c r="E59" s="3">
        <v>0</v>
      </c>
      <c r="F59" s="3">
        <v>45100</v>
      </c>
      <c r="G59" s="3">
        <v>45100</v>
      </c>
      <c r="H59" s="4">
        <v>43245</v>
      </c>
      <c r="I59" s="5">
        <v>43265</v>
      </c>
      <c r="J59" s="6">
        <v>45100</v>
      </c>
    </row>
    <row r="60" spans="1:10">
      <c r="A60" s="1">
        <v>900226715</v>
      </c>
      <c r="B60" s="1" t="s">
        <v>0</v>
      </c>
      <c r="D60" s="2">
        <v>4292178</v>
      </c>
      <c r="E60" s="3">
        <v>0</v>
      </c>
      <c r="F60" s="3">
        <v>2046280</v>
      </c>
      <c r="G60" s="3">
        <v>2046280</v>
      </c>
      <c r="H60" s="4">
        <v>43246</v>
      </c>
      <c r="I60" s="5">
        <v>43265</v>
      </c>
      <c r="J60" s="6">
        <v>2046280</v>
      </c>
    </row>
    <row r="61" spans="1:10">
      <c r="A61" s="1">
        <v>900226715</v>
      </c>
      <c r="B61" s="1" t="s">
        <v>0</v>
      </c>
      <c r="D61" s="2">
        <v>4292679</v>
      </c>
      <c r="E61" s="3">
        <v>0</v>
      </c>
      <c r="F61" s="3">
        <v>51300</v>
      </c>
      <c r="G61" s="3">
        <v>51300</v>
      </c>
      <c r="H61" s="4">
        <v>43249</v>
      </c>
      <c r="I61" s="5">
        <v>43265</v>
      </c>
      <c r="J61" s="6">
        <v>51300</v>
      </c>
    </row>
    <row r="62" spans="1:10">
      <c r="A62" s="1">
        <v>900226715</v>
      </c>
      <c r="B62" s="1" t="s">
        <v>0</v>
      </c>
      <c r="D62" s="2">
        <v>4292840</v>
      </c>
      <c r="E62" s="3">
        <v>0</v>
      </c>
      <c r="F62" s="3">
        <v>2118665</v>
      </c>
      <c r="G62" s="3">
        <v>2118665</v>
      </c>
      <c r="H62" s="4">
        <v>43250</v>
      </c>
      <c r="I62" s="5">
        <v>43265</v>
      </c>
      <c r="J62" s="6">
        <v>2118665</v>
      </c>
    </row>
    <row r="63" spans="1:10">
      <c r="A63" s="1">
        <v>900226715</v>
      </c>
      <c r="B63" s="1" t="s">
        <v>0</v>
      </c>
      <c r="D63" s="2">
        <v>4292913</v>
      </c>
      <c r="E63" s="3">
        <v>0</v>
      </c>
      <c r="F63" s="3">
        <v>199230</v>
      </c>
      <c r="G63" s="3">
        <v>199230</v>
      </c>
      <c r="H63" s="4">
        <v>43250</v>
      </c>
      <c r="I63" s="5">
        <v>43265</v>
      </c>
      <c r="J63" s="6">
        <v>199230</v>
      </c>
    </row>
    <row r="64" spans="1:10">
      <c r="A64" s="1">
        <v>900226715</v>
      </c>
      <c r="B64" s="1" t="s">
        <v>0</v>
      </c>
      <c r="D64" s="2">
        <v>4293140</v>
      </c>
      <c r="E64" s="3">
        <v>0</v>
      </c>
      <c r="F64" s="3">
        <v>283030</v>
      </c>
      <c r="G64" s="3">
        <v>283030</v>
      </c>
      <c r="H64" s="4">
        <v>43251</v>
      </c>
      <c r="I64" s="5">
        <v>43265</v>
      </c>
      <c r="J64" s="6">
        <v>283030</v>
      </c>
    </row>
    <row r="65" spans="1:10">
      <c r="A65" s="1">
        <v>900226715</v>
      </c>
      <c r="B65" s="1" t="s">
        <v>0</v>
      </c>
      <c r="D65" s="2">
        <v>4293194</v>
      </c>
      <c r="E65" s="3">
        <v>0</v>
      </c>
      <c r="F65" s="3">
        <v>32800</v>
      </c>
      <c r="G65" s="3">
        <v>32800</v>
      </c>
      <c r="H65" s="4">
        <v>43252</v>
      </c>
      <c r="I65" s="5">
        <v>43293</v>
      </c>
      <c r="J65" s="6">
        <v>32800</v>
      </c>
    </row>
    <row r="66" spans="1:10">
      <c r="A66" s="1">
        <v>900226715</v>
      </c>
      <c r="B66" s="1" t="s">
        <v>0</v>
      </c>
      <c r="D66" s="2">
        <v>4293204</v>
      </c>
      <c r="E66" s="3">
        <v>0</v>
      </c>
      <c r="F66" s="3">
        <v>82800</v>
      </c>
      <c r="G66" s="3">
        <v>82800</v>
      </c>
      <c r="H66" s="4">
        <v>43252</v>
      </c>
      <c r="I66" s="5">
        <v>43293</v>
      </c>
      <c r="J66" s="6">
        <v>82800</v>
      </c>
    </row>
    <row r="67" spans="1:10">
      <c r="A67" s="1">
        <v>900226715</v>
      </c>
      <c r="B67" s="1" t="s">
        <v>0</v>
      </c>
      <c r="D67" s="2">
        <v>4293258</v>
      </c>
      <c r="E67" s="3">
        <v>0</v>
      </c>
      <c r="F67" s="3">
        <v>47700</v>
      </c>
      <c r="G67" s="3">
        <v>47700</v>
      </c>
      <c r="H67" s="4">
        <v>43252</v>
      </c>
      <c r="I67" s="5">
        <v>43293</v>
      </c>
      <c r="J67" s="6">
        <v>47700</v>
      </c>
    </row>
    <row r="68" spans="1:10">
      <c r="A68" s="1">
        <v>900226715</v>
      </c>
      <c r="B68" s="1" t="s">
        <v>0</v>
      </c>
      <c r="C68" s="7"/>
      <c r="D68" s="2">
        <v>4293259</v>
      </c>
      <c r="E68" s="3">
        <v>0</v>
      </c>
      <c r="F68" s="3">
        <v>47700</v>
      </c>
      <c r="G68" s="3">
        <v>47700</v>
      </c>
      <c r="H68" s="4">
        <v>43252</v>
      </c>
      <c r="I68" s="5">
        <v>43293</v>
      </c>
      <c r="J68" s="6">
        <v>47700</v>
      </c>
    </row>
    <row r="69" spans="1:10">
      <c r="A69" s="1">
        <v>900226715</v>
      </c>
      <c r="B69" s="1" t="s">
        <v>0</v>
      </c>
      <c r="D69" s="2">
        <v>4293265</v>
      </c>
      <c r="E69" s="3">
        <v>0</v>
      </c>
      <c r="F69" s="3">
        <v>134900</v>
      </c>
      <c r="G69" s="3">
        <v>134900</v>
      </c>
      <c r="H69" s="4">
        <v>43252</v>
      </c>
      <c r="I69" s="5">
        <v>43293</v>
      </c>
      <c r="J69" s="6">
        <v>134900</v>
      </c>
    </row>
    <row r="70" spans="1:10">
      <c r="A70" s="1">
        <v>900226715</v>
      </c>
      <c r="B70" s="1" t="s">
        <v>0</v>
      </c>
      <c r="D70" s="2">
        <v>4293266</v>
      </c>
      <c r="E70" s="3">
        <v>0</v>
      </c>
      <c r="F70" s="3">
        <v>32800</v>
      </c>
      <c r="G70" s="3">
        <v>32800</v>
      </c>
      <c r="H70" s="4">
        <v>43252</v>
      </c>
      <c r="I70" s="5">
        <v>43293</v>
      </c>
      <c r="J70" s="6">
        <v>32800</v>
      </c>
    </row>
    <row r="71" spans="1:10">
      <c r="A71" s="1">
        <v>900226715</v>
      </c>
      <c r="B71" s="1" t="s">
        <v>0</v>
      </c>
      <c r="D71" s="2">
        <v>4293307</v>
      </c>
      <c r="E71" s="3">
        <v>0</v>
      </c>
      <c r="F71" s="3">
        <v>47700</v>
      </c>
      <c r="G71" s="3">
        <v>47700</v>
      </c>
      <c r="H71" s="4">
        <v>43252</v>
      </c>
      <c r="I71" s="5">
        <v>43293</v>
      </c>
      <c r="J71" s="6">
        <v>47700</v>
      </c>
    </row>
    <row r="72" spans="1:10">
      <c r="A72" s="1">
        <v>900226715</v>
      </c>
      <c r="B72" s="1" t="s">
        <v>0</v>
      </c>
      <c r="D72" s="2">
        <v>4294474</v>
      </c>
      <c r="E72" s="3">
        <v>0</v>
      </c>
      <c r="F72" s="3">
        <v>202300</v>
      </c>
      <c r="G72" s="3">
        <v>202300</v>
      </c>
      <c r="H72" s="4">
        <v>43259</v>
      </c>
      <c r="I72" s="5">
        <v>43293</v>
      </c>
      <c r="J72" s="6">
        <v>202300</v>
      </c>
    </row>
    <row r="73" spans="1:10">
      <c r="A73" s="1">
        <v>900226715</v>
      </c>
      <c r="B73" s="1" t="s">
        <v>0</v>
      </c>
      <c r="D73" s="2">
        <v>4294515</v>
      </c>
      <c r="E73" s="3">
        <v>0</v>
      </c>
      <c r="F73" s="3">
        <v>47700</v>
      </c>
      <c r="G73" s="3">
        <v>47700</v>
      </c>
      <c r="H73" s="4">
        <v>43259</v>
      </c>
      <c r="I73" s="5">
        <v>43293</v>
      </c>
      <c r="J73" s="6">
        <v>47700</v>
      </c>
    </row>
    <row r="74" spans="1:10">
      <c r="A74" s="1">
        <v>900226715</v>
      </c>
      <c r="B74" s="1" t="s">
        <v>0</v>
      </c>
      <c r="D74" s="2">
        <v>4294561</v>
      </c>
      <c r="E74" s="3">
        <v>0</v>
      </c>
      <c r="F74" s="3">
        <v>44000</v>
      </c>
      <c r="G74" s="3">
        <v>44000</v>
      </c>
      <c r="H74" s="4">
        <v>43259</v>
      </c>
      <c r="I74" s="5">
        <v>43293</v>
      </c>
      <c r="J74" s="6">
        <v>44000</v>
      </c>
    </row>
    <row r="75" spans="1:10">
      <c r="A75" s="1">
        <v>900226715</v>
      </c>
      <c r="B75" s="1" t="s">
        <v>0</v>
      </c>
      <c r="D75" s="2">
        <v>4294575</v>
      </c>
      <c r="E75" s="3">
        <v>0</v>
      </c>
      <c r="F75" s="3">
        <v>120600</v>
      </c>
      <c r="G75" s="3">
        <v>120600</v>
      </c>
      <c r="H75" s="4">
        <v>43259</v>
      </c>
      <c r="I75" s="5">
        <v>43293</v>
      </c>
      <c r="J75" s="6">
        <v>120600</v>
      </c>
    </row>
    <row r="76" spans="1:10">
      <c r="A76" s="1">
        <v>900226715</v>
      </c>
      <c r="B76" s="1" t="s">
        <v>0</v>
      </c>
      <c r="D76" s="2">
        <v>4294581</v>
      </c>
      <c r="E76" s="3">
        <v>0</v>
      </c>
      <c r="F76" s="3">
        <v>202300</v>
      </c>
      <c r="G76" s="3">
        <v>202300</v>
      </c>
      <c r="H76" s="4">
        <v>43259</v>
      </c>
      <c r="I76" s="5">
        <v>43293</v>
      </c>
      <c r="J76" s="6">
        <v>202300</v>
      </c>
    </row>
    <row r="77" spans="1:10">
      <c r="A77" s="1">
        <v>900226715</v>
      </c>
      <c r="B77" s="1" t="s">
        <v>0</v>
      </c>
      <c r="D77" s="2">
        <v>4294587</v>
      </c>
      <c r="E77" s="3">
        <v>0</v>
      </c>
      <c r="F77" s="3">
        <v>109900</v>
      </c>
      <c r="G77" s="3">
        <v>109900</v>
      </c>
      <c r="H77" s="4">
        <v>43259</v>
      </c>
      <c r="I77" s="5">
        <v>43293</v>
      </c>
      <c r="J77" s="6">
        <v>109900</v>
      </c>
    </row>
    <row r="78" spans="1:10">
      <c r="A78" s="1">
        <v>900226715</v>
      </c>
      <c r="B78" s="1" t="s">
        <v>0</v>
      </c>
      <c r="D78" s="2">
        <v>4294594</v>
      </c>
      <c r="E78" s="3">
        <v>0</v>
      </c>
      <c r="F78" s="3">
        <v>104200</v>
      </c>
      <c r="G78" s="3">
        <v>104200</v>
      </c>
      <c r="H78" s="4">
        <v>43259</v>
      </c>
      <c r="I78" s="5">
        <v>43293</v>
      </c>
      <c r="J78" s="6">
        <v>104200</v>
      </c>
    </row>
    <row r="79" spans="1:10">
      <c r="A79" s="1">
        <v>900226715</v>
      </c>
      <c r="B79" s="1" t="s">
        <v>0</v>
      </c>
      <c r="D79" s="2">
        <v>4294599</v>
      </c>
      <c r="E79" s="3">
        <v>0</v>
      </c>
      <c r="F79" s="3">
        <v>104200</v>
      </c>
      <c r="G79" s="3">
        <v>104200</v>
      </c>
      <c r="H79" s="4">
        <v>43259</v>
      </c>
      <c r="I79" s="5">
        <v>43293</v>
      </c>
      <c r="J79" s="6">
        <v>104200</v>
      </c>
    </row>
    <row r="80" spans="1:10">
      <c r="A80" s="1">
        <v>900226715</v>
      </c>
      <c r="B80" s="1" t="s">
        <v>0</v>
      </c>
      <c r="D80" s="2">
        <v>4294601</v>
      </c>
      <c r="E80" s="3">
        <v>0</v>
      </c>
      <c r="F80" s="3">
        <v>202300</v>
      </c>
      <c r="G80" s="3">
        <v>202300</v>
      </c>
      <c r="H80" s="4">
        <v>43259</v>
      </c>
      <c r="I80" s="5">
        <v>43293</v>
      </c>
      <c r="J80" s="6">
        <v>202300</v>
      </c>
    </row>
    <row r="81" spans="1:10">
      <c r="A81" s="1">
        <v>900226715</v>
      </c>
      <c r="B81" s="1" t="s">
        <v>0</v>
      </c>
      <c r="D81" s="2">
        <v>4294604</v>
      </c>
      <c r="E81" s="3">
        <v>20200</v>
      </c>
      <c r="F81" s="3">
        <v>202300</v>
      </c>
      <c r="G81" s="3">
        <v>182100</v>
      </c>
      <c r="H81" s="4">
        <v>43259</v>
      </c>
      <c r="I81" s="5">
        <v>43293</v>
      </c>
      <c r="J81" s="6">
        <v>182100</v>
      </c>
    </row>
    <row r="82" spans="1:10">
      <c r="A82" s="1">
        <v>900226715</v>
      </c>
      <c r="B82" s="1" t="s">
        <v>0</v>
      </c>
      <c r="D82" s="2">
        <v>4294931</v>
      </c>
      <c r="E82" s="3">
        <v>0</v>
      </c>
      <c r="F82" s="3">
        <v>107000</v>
      </c>
      <c r="G82" s="3">
        <v>107000</v>
      </c>
      <c r="H82" s="4">
        <v>43263</v>
      </c>
      <c r="I82" s="5">
        <v>43293</v>
      </c>
      <c r="J82" s="6">
        <v>107000</v>
      </c>
    </row>
    <row r="83" spans="1:10">
      <c r="A83" s="1">
        <v>900226715</v>
      </c>
      <c r="B83" s="1" t="s">
        <v>0</v>
      </c>
      <c r="D83" s="2">
        <v>4295203</v>
      </c>
      <c r="E83" s="3">
        <v>0</v>
      </c>
      <c r="F83" s="3">
        <v>45100</v>
      </c>
      <c r="G83" s="3">
        <v>45100</v>
      </c>
      <c r="H83" s="4">
        <v>43264</v>
      </c>
      <c r="I83" s="5">
        <v>43293</v>
      </c>
      <c r="J83" s="6">
        <v>24890</v>
      </c>
    </row>
    <row r="84" spans="1:10">
      <c r="A84" s="1">
        <v>900226715</v>
      </c>
      <c r="B84" s="1" t="s">
        <v>0</v>
      </c>
      <c r="D84" s="2">
        <v>4295449</v>
      </c>
      <c r="E84" s="3">
        <v>0</v>
      </c>
      <c r="F84" s="3">
        <v>45100</v>
      </c>
      <c r="G84" s="3">
        <v>45100</v>
      </c>
      <c r="H84" s="4">
        <v>43265</v>
      </c>
      <c r="I84" s="5">
        <v>43293</v>
      </c>
      <c r="J84" s="6">
        <v>45100</v>
      </c>
    </row>
    <row r="85" spans="1:10">
      <c r="A85" s="1">
        <v>900226715</v>
      </c>
      <c r="B85" s="1" t="s">
        <v>0</v>
      </c>
      <c r="D85" s="2">
        <v>4295450</v>
      </c>
      <c r="E85" s="3">
        <v>0</v>
      </c>
      <c r="F85" s="3">
        <v>45100</v>
      </c>
      <c r="G85" s="3">
        <v>45100</v>
      </c>
      <c r="H85" s="4">
        <v>43265</v>
      </c>
      <c r="I85" s="5">
        <v>43293</v>
      </c>
      <c r="J85" s="6">
        <v>45100</v>
      </c>
    </row>
    <row r="86" spans="1:10">
      <c r="A86" s="1">
        <v>900226715</v>
      </c>
      <c r="B86" s="1" t="s">
        <v>0</v>
      </c>
      <c r="D86" s="2">
        <v>4295451</v>
      </c>
      <c r="E86" s="3">
        <v>0</v>
      </c>
      <c r="F86" s="3">
        <v>45100</v>
      </c>
      <c r="G86" s="3">
        <v>45100</v>
      </c>
      <c r="H86" s="4">
        <v>43265</v>
      </c>
      <c r="I86" s="5">
        <v>43293</v>
      </c>
      <c r="J86" s="6">
        <v>45100</v>
      </c>
    </row>
    <row r="87" spans="1:10">
      <c r="A87" s="1">
        <v>900226715</v>
      </c>
      <c r="B87" s="1" t="s">
        <v>0</v>
      </c>
      <c r="D87" s="2">
        <v>4295452</v>
      </c>
      <c r="E87" s="3">
        <v>0</v>
      </c>
      <c r="F87" s="3">
        <v>45100</v>
      </c>
      <c r="G87" s="3">
        <v>45100</v>
      </c>
      <c r="H87" s="4">
        <v>43265</v>
      </c>
      <c r="I87" s="5">
        <v>43293</v>
      </c>
      <c r="J87" s="6">
        <v>45100</v>
      </c>
    </row>
    <row r="88" spans="1:10">
      <c r="A88" s="1">
        <v>900226715</v>
      </c>
      <c r="B88" s="1" t="s">
        <v>0</v>
      </c>
      <c r="D88" s="2">
        <v>4295454</v>
      </c>
      <c r="E88" s="3">
        <v>0</v>
      </c>
      <c r="F88" s="3">
        <v>74200</v>
      </c>
      <c r="G88" s="3">
        <v>74200</v>
      </c>
      <c r="H88" s="4">
        <v>43265</v>
      </c>
      <c r="I88" s="5">
        <v>43293</v>
      </c>
      <c r="J88" s="6">
        <v>74200</v>
      </c>
    </row>
    <row r="89" spans="1:10">
      <c r="A89" s="1">
        <v>900226715</v>
      </c>
      <c r="B89" s="1" t="s">
        <v>0</v>
      </c>
      <c r="D89" s="2">
        <v>4295455</v>
      </c>
      <c r="E89" s="3">
        <v>0</v>
      </c>
      <c r="F89" s="3">
        <v>74200</v>
      </c>
      <c r="G89" s="3">
        <v>74200</v>
      </c>
      <c r="H89" s="4">
        <v>43265</v>
      </c>
      <c r="I89" s="5">
        <v>43293</v>
      </c>
      <c r="J89" s="6">
        <v>74200</v>
      </c>
    </row>
    <row r="90" spans="1:10">
      <c r="A90" s="1">
        <v>900226715</v>
      </c>
      <c r="B90" s="1" t="s">
        <v>0</v>
      </c>
      <c r="D90" s="2">
        <v>4295460</v>
      </c>
      <c r="E90" s="3">
        <v>0</v>
      </c>
      <c r="F90" s="3">
        <v>45100</v>
      </c>
      <c r="G90" s="3">
        <v>45100</v>
      </c>
      <c r="H90" s="4">
        <v>43265</v>
      </c>
      <c r="I90" s="5">
        <v>43293</v>
      </c>
      <c r="J90" s="6">
        <v>45100</v>
      </c>
    </row>
    <row r="91" spans="1:10">
      <c r="A91" s="1">
        <v>900226715</v>
      </c>
      <c r="B91" s="1" t="s">
        <v>0</v>
      </c>
      <c r="D91" s="2">
        <v>4295673</v>
      </c>
      <c r="E91" s="3">
        <v>0</v>
      </c>
      <c r="F91" s="3">
        <v>45100</v>
      </c>
      <c r="G91" s="3">
        <v>45100</v>
      </c>
      <c r="H91" s="4">
        <v>43266</v>
      </c>
      <c r="I91" s="5">
        <v>43293</v>
      </c>
      <c r="J91" s="6">
        <v>45100</v>
      </c>
    </row>
    <row r="92" spans="1:10">
      <c r="A92" s="1">
        <v>900226715</v>
      </c>
      <c r="B92" s="1" t="s">
        <v>0</v>
      </c>
      <c r="D92" s="2">
        <v>4295675</v>
      </c>
      <c r="E92" s="3">
        <v>0</v>
      </c>
      <c r="F92" s="3">
        <v>74200</v>
      </c>
      <c r="G92" s="3">
        <v>74200</v>
      </c>
      <c r="H92" s="4">
        <v>43266</v>
      </c>
      <c r="I92" s="5">
        <v>43293</v>
      </c>
      <c r="J92" s="6">
        <v>74200</v>
      </c>
    </row>
    <row r="93" spans="1:10">
      <c r="A93" s="1">
        <v>900226715</v>
      </c>
      <c r="B93" s="1" t="s">
        <v>0</v>
      </c>
      <c r="D93" s="2">
        <v>4295676</v>
      </c>
      <c r="E93" s="3">
        <v>0</v>
      </c>
      <c r="F93" s="3">
        <v>45100</v>
      </c>
      <c r="G93" s="3">
        <v>45100</v>
      </c>
      <c r="H93" s="4">
        <v>43266</v>
      </c>
      <c r="I93" s="5">
        <v>43293</v>
      </c>
      <c r="J93" s="6">
        <v>45100</v>
      </c>
    </row>
    <row r="94" spans="1:10">
      <c r="A94" s="1">
        <v>900226715</v>
      </c>
      <c r="B94" s="1" t="s">
        <v>0</v>
      </c>
      <c r="D94" s="2">
        <v>4295699</v>
      </c>
      <c r="E94" s="3">
        <v>0</v>
      </c>
      <c r="F94" s="3">
        <v>45100</v>
      </c>
      <c r="G94" s="3">
        <v>45100</v>
      </c>
      <c r="H94" s="4">
        <v>43266</v>
      </c>
      <c r="I94" s="5">
        <v>43293</v>
      </c>
      <c r="J94" s="6">
        <v>45100</v>
      </c>
    </row>
    <row r="95" spans="1:10">
      <c r="A95" s="1">
        <v>900226715</v>
      </c>
      <c r="B95" s="1" t="s">
        <v>0</v>
      </c>
      <c r="D95" s="2">
        <v>4295739</v>
      </c>
      <c r="E95" s="3">
        <v>0</v>
      </c>
      <c r="F95" s="3">
        <v>45100</v>
      </c>
      <c r="G95" s="3">
        <v>45100</v>
      </c>
      <c r="H95" s="4">
        <v>43266</v>
      </c>
      <c r="I95" s="5">
        <v>43293</v>
      </c>
      <c r="J95" s="6">
        <v>45100</v>
      </c>
    </row>
    <row r="96" spans="1:10">
      <c r="A96" s="1">
        <v>900226715</v>
      </c>
      <c r="B96" s="1" t="s">
        <v>0</v>
      </c>
      <c r="D96" s="2">
        <v>4295995</v>
      </c>
      <c r="E96" s="3">
        <v>0</v>
      </c>
      <c r="F96" s="3">
        <v>252800</v>
      </c>
      <c r="G96" s="3">
        <v>252800</v>
      </c>
      <c r="H96" s="4">
        <v>43269</v>
      </c>
      <c r="I96" s="5">
        <v>43293</v>
      </c>
      <c r="J96" s="6">
        <v>242910</v>
      </c>
    </row>
    <row r="97" spans="1:10">
      <c r="A97" s="1">
        <v>900226715</v>
      </c>
      <c r="B97" s="1" t="s">
        <v>0</v>
      </c>
      <c r="D97" s="2">
        <v>4296016</v>
      </c>
      <c r="E97" s="3">
        <v>0</v>
      </c>
      <c r="F97" s="3">
        <v>45400</v>
      </c>
      <c r="G97" s="3">
        <v>45400</v>
      </c>
      <c r="H97" s="4">
        <v>43269</v>
      </c>
      <c r="I97" s="5">
        <v>43293</v>
      </c>
      <c r="J97" s="6">
        <v>45400</v>
      </c>
    </row>
    <row r="98" spans="1:10">
      <c r="A98" s="1">
        <v>900226715</v>
      </c>
      <c r="B98" s="1" t="s">
        <v>0</v>
      </c>
      <c r="C98" s="7"/>
      <c r="D98" s="2">
        <v>4296024</v>
      </c>
      <c r="E98" s="3">
        <v>0</v>
      </c>
      <c r="F98" s="3">
        <v>45400</v>
      </c>
      <c r="G98" s="3">
        <v>45400</v>
      </c>
      <c r="H98" s="4">
        <v>43269</v>
      </c>
      <c r="I98" s="5">
        <v>43293</v>
      </c>
      <c r="J98" s="6">
        <v>45400</v>
      </c>
    </row>
    <row r="99" spans="1:10">
      <c r="A99" s="1">
        <v>900226715</v>
      </c>
      <c r="B99" s="1" t="s">
        <v>0</v>
      </c>
      <c r="D99" s="2">
        <v>4296033</v>
      </c>
      <c r="E99" s="3">
        <v>0</v>
      </c>
      <c r="F99" s="3">
        <v>45100</v>
      </c>
      <c r="G99" s="3">
        <v>45100</v>
      </c>
      <c r="H99" s="4">
        <v>43269</v>
      </c>
      <c r="I99" s="5">
        <v>43293</v>
      </c>
      <c r="J99" s="6">
        <v>45100</v>
      </c>
    </row>
    <row r="100" spans="1:10">
      <c r="A100" s="1">
        <v>900226715</v>
      </c>
      <c r="B100" s="1" t="s">
        <v>0</v>
      </c>
      <c r="C100" s="8"/>
      <c r="D100" s="2">
        <v>4296035</v>
      </c>
      <c r="E100" s="3">
        <v>0</v>
      </c>
      <c r="F100" s="3">
        <v>45100</v>
      </c>
      <c r="G100" s="3">
        <v>45100</v>
      </c>
      <c r="H100" s="4">
        <v>43269</v>
      </c>
      <c r="I100" s="5">
        <v>43293</v>
      </c>
      <c r="J100" s="6">
        <v>45100</v>
      </c>
    </row>
    <row r="101" spans="1:10">
      <c r="A101" s="1">
        <v>900226715</v>
      </c>
      <c r="B101" s="1" t="s">
        <v>0</v>
      </c>
      <c r="C101" s="8"/>
      <c r="D101" s="2">
        <v>4296036</v>
      </c>
      <c r="E101" s="3">
        <v>0</v>
      </c>
      <c r="F101" s="3">
        <v>45100</v>
      </c>
      <c r="G101" s="3">
        <v>45100</v>
      </c>
      <c r="H101" s="4">
        <v>43269</v>
      </c>
      <c r="I101" s="5">
        <v>43293</v>
      </c>
      <c r="J101" s="6">
        <v>45100</v>
      </c>
    </row>
    <row r="102" spans="1:10">
      <c r="A102" s="1">
        <v>900226715</v>
      </c>
      <c r="B102" s="1" t="s">
        <v>0</v>
      </c>
      <c r="D102" s="2">
        <v>4296048</v>
      </c>
      <c r="E102" s="3">
        <v>0</v>
      </c>
      <c r="F102" s="3">
        <v>45100</v>
      </c>
      <c r="G102" s="3">
        <v>45100</v>
      </c>
      <c r="H102" s="4">
        <v>43269</v>
      </c>
      <c r="I102" s="5">
        <v>43293</v>
      </c>
      <c r="J102" s="6">
        <v>45100</v>
      </c>
    </row>
    <row r="103" spans="1:10">
      <c r="A103" s="1">
        <v>900226715</v>
      </c>
      <c r="B103" s="1" t="s">
        <v>0</v>
      </c>
      <c r="C103" s="7"/>
      <c r="D103" s="2">
        <v>4296062</v>
      </c>
      <c r="E103" s="3">
        <v>0</v>
      </c>
      <c r="F103" s="3">
        <v>47700</v>
      </c>
      <c r="G103" s="3">
        <v>47700</v>
      </c>
      <c r="H103" s="4">
        <v>43269</v>
      </c>
      <c r="I103" s="5">
        <v>43293</v>
      </c>
      <c r="J103" s="6">
        <v>47700</v>
      </c>
    </row>
    <row r="104" spans="1:10">
      <c r="A104" s="1">
        <v>900226715</v>
      </c>
      <c r="B104" s="1" t="s">
        <v>0</v>
      </c>
      <c r="C104" s="8"/>
      <c r="D104" s="2">
        <v>4296080</v>
      </c>
      <c r="E104" s="3">
        <v>0</v>
      </c>
      <c r="F104" s="3">
        <v>45100</v>
      </c>
      <c r="G104" s="3">
        <v>45100</v>
      </c>
      <c r="H104" s="4">
        <v>43269</v>
      </c>
      <c r="I104" s="5">
        <v>43293</v>
      </c>
      <c r="J104" s="6">
        <v>45100</v>
      </c>
    </row>
    <row r="105" spans="1:10">
      <c r="A105" s="1">
        <v>900226715</v>
      </c>
      <c r="B105" s="1" t="s">
        <v>0</v>
      </c>
      <c r="D105" s="2">
        <v>4296090</v>
      </c>
      <c r="E105" s="3">
        <v>0</v>
      </c>
      <c r="F105" s="3">
        <v>134900</v>
      </c>
      <c r="G105" s="3">
        <v>134900</v>
      </c>
      <c r="H105" s="4">
        <v>43269</v>
      </c>
      <c r="I105" s="5">
        <v>43293</v>
      </c>
      <c r="J105" s="6">
        <v>134900</v>
      </c>
    </row>
    <row r="106" spans="1:10">
      <c r="A106" s="1">
        <v>900226715</v>
      </c>
      <c r="B106" s="1" t="s">
        <v>0</v>
      </c>
      <c r="D106" s="2">
        <v>4296104</v>
      </c>
      <c r="E106" s="3">
        <v>0</v>
      </c>
      <c r="F106" s="3">
        <v>45100</v>
      </c>
      <c r="G106" s="3">
        <v>45100</v>
      </c>
      <c r="H106" s="4">
        <v>43269</v>
      </c>
      <c r="I106" s="5">
        <v>43293</v>
      </c>
      <c r="J106" s="6">
        <v>45100</v>
      </c>
    </row>
    <row r="107" spans="1:10">
      <c r="A107" s="1">
        <v>900226715</v>
      </c>
      <c r="B107" s="1" t="s">
        <v>0</v>
      </c>
      <c r="D107" s="2">
        <v>4296141</v>
      </c>
      <c r="E107" s="3">
        <v>0</v>
      </c>
      <c r="F107" s="3">
        <v>5928526</v>
      </c>
      <c r="G107" s="3">
        <v>5928526</v>
      </c>
      <c r="H107" s="4">
        <v>43269</v>
      </c>
      <c r="I107" s="5">
        <v>43293</v>
      </c>
      <c r="J107" s="6">
        <v>5329166</v>
      </c>
    </row>
    <row r="108" spans="1:10">
      <c r="A108" s="1">
        <v>900226715</v>
      </c>
      <c r="B108" s="1" t="s">
        <v>0</v>
      </c>
      <c r="D108" s="2">
        <v>4296294</v>
      </c>
      <c r="E108" s="3">
        <v>0</v>
      </c>
      <c r="F108" s="3">
        <v>45100</v>
      </c>
      <c r="G108" s="3">
        <v>45100</v>
      </c>
      <c r="H108" s="4">
        <v>43270</v>
      </c>
      <c r="I108" s="5">
        <v>43293</v>
      </c>
      <c r="J108" s="6">
        <v>45100</v>
      </c>
    </row>
    <row r="109" spans="1:10">
      <c r="A109" s="1">
        <v>900226715</v>
      </c>
      <c r="B109" s="1" t="s">
        <v>0</v>
      </c>
      <c r="D109" s="2">
        <v>4296692</v>
      </c>
      <c r="E109" s="3">
        <v>0</v>
      </c>
      <c r="F109" s="3">
        <v>92800</v>
      </c>
      <c r="G109" s="3">
        <v>92800</v>
      </c>
      <c r="H109" s="4">
        <v>43272</v>
      </c>
      <c r="I109" s="5">
        <v>43293</v>
      </c>
      <c r="J109" s="6">
        <v>92800</v>
      </c>
    </row>
    <row r="110" spans="1:10">
      <c r="A110" s="1">
        <v>900226715</v>
      </c>
      <c r="B110" s="1" t="s">
        <v>0</v>
      </c>
      <c r="D110" s="2">
        <v>4296965</v>
      </c>
      <c r="E110" s="3">
        <v>0</v>
      </c>
      <c r="F110" s="3">
        <v>197150</v>
      </c>
      <c r="G110" s="3">
        <v>197150</v>
      </c>
      <c r="H110" s="4">
        <v>43272</v>
      </c>
      <c r="I110" s="5">
        <v>43293</v>
      </c>
      <c r="J110" s="6">
        <v>39000</v>
      </c>
    </row>
    <row r="111" spans="1:10">
      <c r="A111" s="1">
        <v>900226715</v>
      </c>
      <c r="B111" s="1" t="s">
        <v>0</v>
      </c>
      <c r="D111" s="2">
        <v>4296997</v>
      </c>
      <c r="E111" s="3">
        <v>0</v>
      </c>
      <c r="F111" s="3">
        <v>47700</v>
      </c>
      <c r="G111" s="3">
        <v>47700</v>
      </c>
      <c r="H111" s="4">
        <v>43273</v>
      </c>
      <c r="I111" s="5">
        <v>43293</v>
      </c>
      <c r="J111" s="6">
        <v>47700</v>
      </c>
    </row>
    <row r="112" spans="1:10">
      <c r="A112" s="1">
        <v>900226715</v>
      </c>
      <c r="B112" s="1" t="s">
        <v>0</v>
      </c>
      <c r="D112" s="2">
        <v>4297191</v>
      </c>
      <c r="E112" s="3">
        <v>0</v>
      </c>
      <c r="F112" s="3">
        <v>45100</v>
      </c>
      <c r="G112" s="3">
        <v>45100</v>
      </c>
      <c r="H112" s="4">
        <v>43273</v>
      </c>
      <c r="I112" s="5">
        <v>43293</v>
      </c>
      <c r="J112" s="6">
        <v>45100</v>
      </c>
    </row>
    <row r="113" spans="1:10">
      <c r="A113" s="1">
        <v>900226715</v>
      </c>
      <c r="B113" s="1" t="s">
        <v>0</v>
      </c>
      <c r="D113" s="2">
        <v>4297490</v>
      </c>
      <c r="E113" s="3">
        <v>0</v>
      </c>
      <c r="F113" s="3">
        <v>45100</v>
      </c>
      <c r="G113" s="3">
        <v>45100</v>
      </c>
      <c r="H113" s="4">
        <v>43276</v>
      </c>
      <c r="I113" s="5">
        <v>43293</v>
      </c>
      <c r="J113" s="6">
        <v>45100</v>
      </c>
    </row>
    <row r="114" spans="1:10">
      <c r="A114" s="1">
        <v>900226715</v>
      </c>
      <c r="B114" s="1" t="s">
        <v>0</v>
      </c>
      <c r="D114" s="2">
        <v>4297500</v>
      </c>
      <c r="E114" s="3">
        <v>0</v>
      </c>
      <c r="F114" s="3">
        <v>6668247</v>
      </c>
      <c r="G114" s="3">
        <v>6668247</v>
      </c>
      <c r="H114" s="4">
        <v>43276</v>
      </c>
      <c r="I114" s="5">
        <v>43293</v>
      </c>
      <c r="J114" s="6">
        <v>1436395</v>
      </c>
    </row>
    <row r="115" spans="1:10">
      <c r="A115" s="1">
        <v>900226715</v>
      </c>
      <c r="B115" s="1" t="s">
        <v>0</v>
      </c>
      <c r="D115" s="2">
        <v>4297636</v>
      </c>
      <c r="E115" s="3">
        <v>0</v>
      </c>
      <c r="F115" s="3">
        <v>3896554</v>
      </c>
      <c r="G115" s="3">
        <v>3896554</v>
      </c>
      <c r="H115" s="4">
        <v>43277</v>
      </c>
      <c r="I115" s="5">
        <v>43293</v>
      </c>
      <c r="J115" s="6">
        <v>2405974</v>
      </c>
    </row>
    <row r="116" spans="1:10">
      <c r="A116" s="1">
        <v>900226715</v>
      </c>
      <c r="B116" s="1" t="s">
        <v>0</v>
      </c>
      <c r="C116" s="8"/>
      <c r="D116" s="2">
        <v>4297742</v>
      </c>
      <c r="E116" s="3">
        <v>0</v>
      </c>
      <c r="F116" s="3">
        <v>3355404</v>
      </c>
      <c r="G116" s="3">
        <v>3355404</v>
      </c>
      <c r="H116" s="4">
        <v>43278</v>
      </c>
      <c r="I116" s="5">
        <v>43293</v>
      </c>
      <c r="J116" s="6">
        <v>2078974</v>
      </c>
    </row>
    <row r="117" spans="1:10">
      <c r="A117" s="1">
        <v>900226715</v>
      </c>
      <c r="B117" s="1" t="s">
        <v>0</v>
      </c>
      <c r="C117" s="8"/>
      <c r="D117" s="2">
        <v>4298009</v>
      </c>
      <c r="E117" s="3">
        <v>0</v>
      </c>
      <c r="F117" s="3">
        <v>32800</v>
      </c>
      <c r="G117" s="3">
        <v>32800</v>
      </c>
      <c r="H117" s="4">
        <v>43279</v>
      </c>
      <c r="I117" s="5">
        <v>43293</v>
      </c>
      <c r="J117" s="6">
        <v>32800</v>
      </c>
    </row>
    <row r="118" spans="1:10">
      <c r="A118" s="1">
        <v>900226715</v>
      </c>
      <c r="B118" s="1" t="s">
        <v>0</v>
      </c>
      <c r="D118" s="2">
        <v>4293816</v>
      </c>
      <c r="E118" s="3">
        <v>0</v>
      </c>
      <c r="F118" s="3">
        <v>31200</v>
      </c>
      <c r="G118" s="3">
        <v>31200</v>
      </c>
      <c r="H118" s="4">
        <v>43256</v>
      </c>
      <c r="I118" s="5">
        <v>43293</v>
      </c>
      <c r="J118" s="6">
        <v>31200</v>
      </c>
    </row>
    <row r="119" spans="1:10">
      <c r="A119" s="1">
        <v>900226715</v>
      </c>
      <c r="B119" s="1" t="s">
        <v>0</v>
      </c>
      <c r="D119" s="2">
        <v>4294300</v>
      </c>
      <c r="E119" s="3">
        <v>0</v>
      </c>
      <c r="F119" s="3">
        <v>45100</v>
      </c>
      <c r="G119" s="3">
        <v>45100</v>
      </c>
      <c r="H119" s="4">
        <v>43258</v>
      </c>
      <c r="I119" s="5">
        <v>43293</v>
      </c>
      <c r="J119" s="6">
        <v>45100</v>
      </c>
    </row>
    <row r="120" spans="1:10">
      <c r="A120" s="1">
        <v>900226715</v>
      </c>
      <c r="B120" s="1" t="s">
        <v>0</v>
      </c>
      <c r="D120" s="2">
        <v>4294405</v>
      </c>
      <c r="E120" s="3">
        <v>3000</v>
      </c>
      <c r="F120" s="3">
        <v>31200</v>
      </c>
      <c r="G120" s="3">
        <v>28200</v>
      </c>
      <c r="H120" s="4">
        <v>43258</v>
      </c>
      <c r="I120" s="5">
        <v>43293</v>
      </c>
      <c r="J120" s="6">
        <v>28200</v>
      </c>
    </row>
    <row r="121" spans="1:10">
      <c r="A121" s="1">
        <v>900226715</v>
      </c>
      <c r="B121" s="1" t="s">
        <v>0</v>
      </c>
      <c r="D121" s="2">
        <v>4294592</v>
      </c>
      <c r="E121" s="3">
        <v>3000</v>
      </c>
      <c r="F121" s="3">
        <v>45100</v>
      </c>
      <c r="G121" s="3">
        <v>42100</v>
      </c>
      <c r="H121" s="4">
        <v>43259</v>
      </c>
      <c r="I121" s="5">
        <v>43293</v>
      </c>
      <c r="J121" s="6">
        <v>42100</v>
      </c>
    </row>
    <row r="122" spans="1:10">
      <c r="A122" s="1">
        <v>900226715</v>
      </c>
      <c r="B122" s="1" t="s">
        <v>0</v>
      </c>
      <c r="D122" s="2">
        <v>4294595</v>
      </c>
      <c r="E122" s="3">
        <v>3000</v>
      </c>
      <c r="F122" s="3">
        <v>50000</v>
      </c>
      <c r="G122" s="3">
        <v>47000</v>
      </c>
      <c r="H122" s="4">
        <v>43259</v>
      </c>
      <c r="I122" s="5">
        <v>43293</v>
      </c>
      <c r="J122" s="6">
        <v>47000</v>
      </c>
    </row>
    <row r="123" spans="1:10">
      <c r="A123" s="1">
        <v>900226715</v>
      </c>
      <c r="B123" s="1" t="s">
        <v>0</v>
      </c>
      <c r="D123" s="2">
        <v>4294723</v>
      </c>
      <c r="E123" s="3">
        <v>0</v>
      </c>
      <c r="F123" s="3">
        <v>45100</v>
      </c>
      <c r="G123" s="3">
        <v>45100</v>
      </c>
      <c r="H123" s="4">
        <v>43259</v>
      </c>
      <c r="I123" s="5">
        <v>43293</v>
      </c>
      <c r="J123" s="6">
        <v>45100</v>
      </c>
    </row>
    <row r="124" spans="1:10">
      <c r="A124" s="1">
        <v>900226715</v>
      </c>
      <c r="B124" s="1" t="s">
        <v>0</v>
      </c>
      <c r="D124" s="2">
        <v>4295089</v>
      </c>
      <c r="E124" s="3">
        <v>3000</v>
      </c>
      <c r="F124" s="3">
        <v>31200</v>
      </c>
      <c r="G124" s="3">
        <v>28200</v>
      </c>
      <c r="H124" s="4">
        <v>43263</v>
      </c>
      <c r="I124" s="5">
        <v>43293</v>
      </c>
      <c r="J124" s="6">
        <v>28200</v>
      </c>
    </row>
    <row r="125" spans="1:10">
      <c r="A125" s="1">
        <v>900226715</v>
      </c>
      <c r="B125" s="1" t="s">
        <v>0</v>
      </c>
      <c r="D125" s="2">
        <v>4295313</v>
      </c>
      <c r="E125" s="3">
        <v>3000</v>
      </c>
      <c r="F125" s="3">
        <v>31200</v>
      </c>
      <c r="G125" s="3">
        <v>28200</v>
      </c>
      <c r="H125" s="4">
        <v>43264</v>
      </c>
      <c r="I125" s="5">
        <v>43293</v>
      </c>
      <c r="J125" s="6">
        <v>28200</v>
      </c>
    </row>
    <row r="126" spans="1:10">
      <c r="A126" s="1">
        <v>900226715</v>
      </c>
      <c r="B126" s="1" t="s">
        <v>0</v>
      </c>
      <c r="D126" s="2">
        <v>4295966</v>
      </c>
      <c r="E126" s="3">
        <v>3000</v>
      </c>
      <c r="F126" s="3">
        <v>122000</v>
      </c>
      <c r="G126" s="3">
        <v>119000</v>
      </c>
      <c r="H126" s="4">
        <v>43269</v>
      </c>
      <c r="I126" s="5">
        <v>43293</v>
      </c>
      <c r="J126" s="6">
        <v>119000</v>
      </c>
    </row>
    <row r="127" spans="1:10">
      <c r="A127" s="1">
        <v>900226715</v>
      </c>
      <c r="B127" s="1" t="s">
        <v>0</v>
      </c>
      <c r="D127" s="2">
        <v>4296540</v>
      </c>
      <c r="E127" s="3">
        <v>0</v>
      </c>
      <c r="F127" s="3">
        <v>45100</v>
      </c>
      <c r="G127" s="3">
        <v>45100</v>
      </c>
      <c r="H127" s="4">
        <v>43271</v>
      </c>
      <c r="I127" s="5">
        <v>43293</v>
      </c>
      <c r="J127" s="6">
        <v>45100</v>
      </c>
    </row>
    <row r="128" spans="1:10">
      <c r="A128" s="1">
        <v>900226715</v>
      </c>
      <c r="B128" s="1" t="s">
        <v>0</v>
      </c>
      <c r="D128" s="2">
        <v>4297216</v>
      </c>
      <c r="E128" s="3">
        <v>3000</v>
      </c>
      <c r="F128" s="3">
        <v>31200</v>
      </c>
      <c r="G128" s="3">
        <v>28200</v>
      </c>
      <c r="H128" s="4">
        <v>43273</v>
      </c>
      <c r="I128" s="5">
        <v>43293</v>
      </c>
      <c r="J128" s="6">
        <v>28200</v>
      </c>
    </row>
    <row r="129" spans="1:10">
      <c r="A129" s="1">
        <v>900226715</v>
      </c>
      <c r="B129" s="1" t="s">
        <v>0</v>
      </c>
      <c r="D129" s="2">
        <v>4297378</v>
      </c>
      <c r="E129" s="3">
        <v>3000</v>
      </c>
      <c r="F129" s="3">
        <v>57000</v>
      </c>
      <c r="G129" s="3">
        <v>54000</v>
      </c>
      <c r="H129" s="4">
        <v>43276</v>
      </c>
      <c r="I129" s="5">
        <v>43293</v>
      </c>
      <c r="J129" s="6">
        <v>54000</v>
      </c>
    </row>
    <row r="130" spans="1:10">
      <c r="A130" s="1">
        <v>900226715</v>
      </c>
      <c r="B130" s="1" t="s">
        <v>0</v>
      </c>
      <c r="D130" s="2">
        <v>4297435</v>
      </c>
      <c r="E130" s="3">
        <v>3000</v>
      </c>
      <c r="F130" s="3">
        <v>45100</v>
      </c>
      <c r="G130" s="3">
        <v>42100</v>
      </c>
      <c r="H130" s="4">
        <v>43276</v>
      </c>
      <c r="I130" s="5">
        <v>43293</v>
      </c>
      <c r="J130" s="6">
        <v>42100</v>
      </c>
    </row>
    <row r="131" spans="1:10">
      <c r="A131" s="1">
        <v>900226715</v>
      </c>
      <c r="B131" s="1" t="s">
        <v>0</v>
      </c>
      <c r="D131" s="2">
        <v>4291043</v>
      </c>
      <c r="E131" s="3">
        <v>0</v>
      </c>
      <c r="F131" s="3">
        <v>153400</v>
      </c>
      <c r="G131" s="3">
        <v>153400</v>
      </c>
      <c r="H131" s="4">
        <v>43241</v>
      </c>
      <c r="I131" s="5">
        <v>43325</v>
      </c>
      <c r="J131" s="6">
        <v>153400</v>
      </c>
    </row>
    <row r="132" spans="1:10">
      <c r="A132" s="1">
        <v>900226715</v>
      </c>
      <c r="B132" s="1" t="s">
        <v>0</v>
      </c>
      <c r="D132" s="2">
        <v>4298498</v>
      </c>
      <c r="E132" s="3">
        <v>0</v>
      </c>
      <c r="F132" s="3">
        <v>1493214</v>
      </c>
      <c r="G132" s="3">
        <v>1493214</v>
      </c>
      <c r="H132" s="4">
        <v>43282</v>
      </c>
      <c r="I132" s="5">
        <v>43325</v>
      </c>
      <c r="J132" s="6">
        <v>15000</v>
      </c>
    </row>
    <row r="133" spans="1:10">
      <c r="A133" s="1">
        <v>900226715</v>
      </c>
      <c r="B133" s="1" t="s">
        <v>0</v>
      </c>
      <c r="D133" s="2">
        <v>4298888</v>
      </c>
      <c r="E133" s="3">
        <v>0</v>
      </c>
      <c r="F133" s="3">
        <v>1828601</v>
      </c>
      <c r="G133" s="3">
        <v>1828601</v>
      </c>
      <c r="H133" s="4">
        <v>43285</v>
      </c>
      <c r="I133" s="5">
        <v>43325</v>
      </c>
      <c r="J133" s="6">
        <v>717581</v>
      </c>
    </row>
    <row r="134" spans="1:10">
      <c r="A134" s="1">
        <v>900226715</v>
      </c>
      <c r="B134" s="1" t="s">
        <v>0</v>
      </c>
      <c r="D134" s="2">
        <v>4298902</v>
      </c>
      <c r="E134" s="3">
        <v>0</v>
      </c>
      <c r="F134" s="3">
        <v>45100</v>
      </c>
      <c r="G134" s="3">
        <v>45100</v>
      </c>
      <c r="H134" s="4">
        <v>43285</v>
      </c>
      <c r="I134" s="5">
        <v>43325</v>
      </c>
      <c r="J134" s="6">
        <v>45100</v>
      </c>
    </row>
    <row r="135" spans="1:10">
      <c r="A135" s="1">
        <v>900226715</v>
      </c>
      <c r="B135" s="1" t="s">
        <v>0</v>
      </c>
      <c r="D135" s="2">
        <v>4299500</v>
      </c>
      <c r="E135" s="3">
        <v>0</v>
      </c>
      <c r="F135" s="3">
        <v>45100</v>
      </c>
      <c r="G135" s="3">
        <v>45100</v>
      </c>
      <c r="H135" s="4">
        <v>43287</v>
      </c>
      <c r="I135" s="5">
        <v>43325</v>
      </c>
      <c r="J135" s="6">
        <v>45100</v>
      </c>
    </row>
    <row r="136" spans="1:10">
      <c r="A136" s="1">
        <v>900226715</v>
      </c>
      <c r="B136" s="1" t="s">
        <v>0</v>
      </c>
      <c r="D136" s="2">
        <v>4299503</v>
      </c>
      <c r="E136" s="3">
        <v>0</v>
      </c>
      <c r="F136" s="3">
        <v>45100</v>
      </c>
      <c r="G136" s="3">
        <v>45100</v>
      </c>
      <c r="H136" s="4">
        <v>43287</v>
      </c>
      <c r="I136" s="5">
        <v>43325</v>
      </c>
      <c r="J136" s="6">
        <v>45100</v>
      </c>
    </row>
    <row r="137" spans="1:10">
      <c r="A137" s="1">
        <v>900226715</v>
      </c>
      <c r="B137" s="1" t="s">
        <v>0</v>
      </c>
      <c r="D137" s="2">
        <v>4299504</v>
      </c>
      <c r="E137" s="3">
        <v>0</v>
      </c>
      <c r="F137" s="3">
        <v>45100</v>
      </c>
      <c r="G137" s="3">
        <v>45100</v>
      </c>
      <c r="H137" s="4">
        <v>43287</v>
      </c>
      <c r="I137" s="5">
        <v>43325</v>
      </c>
      <c r="J137" s="6">
        <v>45100</v>
      </c>
    </row>
    <row r="138" spans="1:10">
      <c r="A138" s="1">
        <v>900226715</v>
      </c>
      <c r="B138" s="1" t="s">
        <v>0</v>
      </c>
      <c r="C138" s="8"/>
      <c r="D138" s="2">
        <v>4299506</v>
      </c>
      <c r="E138" s="3">
        <v>0</v>
      </c>
      <c r="F138" s="3">
        <v>25800</v>
      </c>
      <c r="G138" s="3">
        <v>25800</v>
      </c>
      <c r="H138" s="4">
        <v>43287</v>
      </c>
      <c r="I138" s="5">
        <v>43325</v>
      </c>
      <c r="J138" s="6">
        <v>25800</v>
      </c>
    </row>
    <row r="139" spans="1:10">
      <c r="A139" s="1">
        <v>900226715</v>
      </c>
      <c r="B139" s="1" t="s">
        <v>0</v>
      </c>
      <c r="D139" s="2">
        <v>4299509</v>
      </c>
      <c r="E139" s="3">
        <v>0</v>
      </c>
      <c r="F139" s="3">
        <v>45100</v>
      </c>
      <c r="G139" s="3">
        <v>45100</v>
      </c>
      <c r="H139" s="4">
        <v>43287</v>
      </c>
      <c r="I139" s="5">
        <v>43325</v>
      </c>
      <c r="J139" s="6">
        <v>45100</v>
      </c>
    </row>
    <row r="140" spans="1:10">
      <c r="A140" s="1">
        <v>900226715</v>
      </c>
      <c r="B140" s="1" t="s">
        <v>0</v>
      </c>
      <c r="C140" s="7"/>
      <c r="D140" s="2">
        <v>4299510</v>
      </c>
      <c r="E140" s="3">
        <v>0</v>
      </c>
      <c r="F140" s="3">
        <v>45100</v>
      </c>
      <c r="G140" s="3">
        <v>45100</v>
      </c>
      <c r="H140" s="4">
        <v>43287</v>
      </c>
      <c r="I140" s="5">
        <v>43325</v>
      </c>
      <c r="J140" s="6">
        <v>45100</v>
      </c>
    </row>
    <row r="141" spans="1:10">
      <c r="A141" s="1">
        <v>900226715</v>
      </c>
      <c r="B141" s="1" t="s">
        <v>0</v>
      </c>
      <c r="D141" s="2">
        <v>4299642</v>
      </c>
      <c r="E141" s="3">
        <v>0</v>
      </c>
      <c r="F141" s="3">
        <v>2695063</v>
      </c>
      <c r="G141" s="3">
        <v>2695063</v>
      </c>
      <c r="H141" s="4">
        <v>43287</v>
      </c>
      <c r="I141" s="5">
        <v>43325</v>
      </c>
      <c r="J141" s="6">
        <v>757581</v>
      </c>
    </row>
    <row r="142" spans="1:10">
      <c r="A142" s="1">
        <v>900226715</v>
      </c>
      <c r="B142" s="1" t="s">
        <v>0</v>
      </c>
      <c r="D142" s="2">
        <v>4299738</v>
      </c>
      <c r="E142" s="3">
        <v>0</v>
      </c>
      <c r="F142" s="3">
        <v>45400</v>
      </c>
      <c r="G142" s="3">
        <v>45400</v>
      </c>
      <c r="H142" s="4">
        <v>43290</v>
      </c>
      <c r="I142" s="5">
        <v>43325</v>
      </c>
      <c r="J142" s="6">
        <v>45400</v>
      </c>
    </row>
    <row r="143" spans="1:10">
      <c r="A143" s="1">
        <v>900226715</v>
      </c>
      <c r="B143" s="1" t="s">
        <v>0</v>
      </c>
      <c r="D143" s="2">
        <v>4299783</v>
      </c>
      <c r="E143" s="3">
        <v>0</v>
      </c>
      <c r="F143" s="3">
        <v>31500</v>
      </c>
      <c r="G143" s="3">
        <v>31500</v>
      </c>
      <c r="H143" s="4">
        <v>43290</v>
      </c>
      <c r="I143" s="5">
        <v>43325</v>
      </c>
      <c r="J143" s="6">
        <v>31500</v>
      </c>
    </row>
    <row r="144" spans="1:10">
      <c r="A144" s="1">
        <v>900226715</v>
      </c>
      <c r="B144" s="1" t="s">
        <v>0</v>
      </c>
      <c r="D144" s="2">
        <v>4299786</v>
      </c>
      <c r="E144" s="3">
        <v>0</v>
      </c>
      <c r="F144" s="3">
        <v>134900</v>
      </c>
      <c r="G144" s="3">
        <v>134900</v>
      </c>
      <c r="H144" s="4">
        <v>43290</v>
      </c>
      <c r="I144" s="5">
        <v>43325</v>
      </c>
      <c r="J144" s="6">
        <v>134900</v>
      </c>
    </row>
    <row r="145" spans="1:10">
      <c r="A145" s="1">
        <v>900226715</v>
      </c>
      <c r="B145" s="1" t="s">
        <v>0</v>
      </c>
      <c r="D145" s="2">
        <v>4299791</v>
      </c>
      <c r="E145" s="3">
        <v>0</v>
      </c>
      <c r="F145" s="3">
        <v>45100</v>
      </c>
      <c r="G145" s="3">
        <v>45100</v>
      </c>
      <c r="H145" s="4">
        <v>43290</v>
      </c>
      <c r="I145" s="5">
        <v>43325</v>
      </c>
      <c r="J145" s="6">
        <v>45100</v>
      </c>
    </row>
    <row r="146" spans="1:10">
      <c r="A146" s="1">
        <v>900226715</v>
      </c>
      <c r="B146" s="1" t="s">
        <v>0</v>
      </c>
      <c r="D146" s="2">
        <v>4299793</v>
      </c>
      <c r="E146" s="3">
        <v>0</v>
      </c>
      <c r="F146" s="3">
        <v>45100</v>
      </c>
      <c r="G146" s="3">
        <v>45100</v>
      </c>
      <c r="H146" s="4">
        <v>43290</v>
      </c>
      <c r="I146" s="5">
        <v>43325</v>
      </c>
      <c r="J146" s="6">
        <v>45100</v>
      </c>
    </row>
    <row r="147" spans="1:10">
      <c r="A147" s="1">
        <v>900226715</v>
      </c>
      <c r="B147" s="1" t="s">
        <v>0</v>
      </c>
      <c r="D147" s="2">
        <v>4299797</v>
      </c>
      <c r="E147" s="3">
        <v>0</v>
      </c>
      <c r="F147" s="3">
        <v>45100</v>
      </c>
      <c r="G147" s="3">
        <v>45100</v>
      </c>
      <c r="H147" s="4">
        <v>43290</v>
      </c>
      <c r="I147" s="5">
        <v>43325</v>
      </c>
      <c r="J147" s="6">
        <v>45100</v>
      </c>
    </row>
    <row r="148" spans="1:10">
      <c r="A148" s="1">
        <v>900226715</v>
      </c>
      <c r="B148" s="1" t="s">
        <v>0</v>
      </c>
      <c r="D148" s="2">
        <v>4299798</v>
      </c>
      <c r="E148" s="3">
        <v>0</v>
      </c>
      <c r="F148" s="3">
        <v>45100</v>
      </c>
      <c r="G148" s="3">
        <v>45100</v>
      </c>
      <c r="H148" s="4">
        <v>43290</v>
      </c>
      <c r="I148" s="5">
        <v>43325</v>
      </c>
      <c r="J148" s="6">
        <v>45100</v>
      </c>
    </row>
    <row r="149" spans="1:10">
      <c r="A149" s="1">
        <v>900226715</v>
      </c>
      <c r="B149" s="1" t="s">
        <v>0</v>
      </c>
      <c r="D149" s="2">
        <v>4299807</v>
      </c>
      <c r="E149" s="3">
        <v>0</v>
      </c>
      <c r="F149" s="3">
        <v>47700</v>
      </c>
      <c r="G149" s="3">
        <v>47700</v>
      </c>
      <c r="H149" s="4">
        <v>43290</v>
      </c>
      <c r="I149" s="5">
        <v>43325</v>
      </c>
      <c r="J149" s="6">
        <v>47700</v>
      </c>
    </row>
    <row r="150" spans="1:10">
      <c r="A150" s="1">
        <v>900226715</v>
      </c>
      <c r="B150" s="1" t="s">
        <v>0</v>
      </c>
      <c r="D150" s="2">
        <v>4299810</v>
      </c>
      <c r="E150" s="3">
        <v>0</v>
      </c>
      <c r="F150" s="3">
        <v>45100</v>
      </c>
      <c r="G150" s="3">
        <v>45100</v>
      </c>
      <c r="H150" s="4">
        <v>43290</v>
      </c>
      <c r="I150" s="5">
        <v>43325</v>
      </c>
      <c r="J150" s="6">
        <v>45100</v>
      </c>
    </row>
    <row r="151" spans="1:10">
      <c r="A151" s="1">
        <v>900226715</v>
      </c>
      <c r="B151" s="1" t="s">
        <v>0</v>
      </c>
      <c r="D151" s="2">
        <v>4299820</v>
      </c>
      <c r="E151" s="3">
        <v>0</v>
      </c>
      <c r="F151" s="3">
        <v>45100</v>
      </c>
      <c r="G151" s="3">
        <v>45100</v>
      </c>
      <c r="H151" s="4">
        <v>43290</v>
      </c>
      <c r="I151" s="5">
        <v>43325</v>
      </c>
      <c r="J151" s="6">
        <v>45100</v>
      </c>
    </row>
    <row r="152" spans="1:10">
      <c r="A152" s="1">
        <v>900226715</v>
      </c>
      <c r="B152" s="1" t="s">
        <v>0</v>
      </c>
      <c r="D152" s="2">
        <v>4299831</v>
      </c>
      <c r="E152" s="3">
        <v>0</v>
      </c>
      <c r="F152" s="3">
        <v>45100</v>
      </c>
      <c r="G152" s="3">
        <v>45100</v>
      </c>
      <c r="H152" s="4">
        <v>43290</v>
      </c>
      <c r="I152" s="5">
        <v>43325</v>
      </c>
      <c r="J152" s="6">
        <v>45100</v>
      </c>
    </row>
    <row r="153" spans="1:10">
      <c r="A153" s="1">
        <v>900226715</v>
      </c>
      <c r="B153" s="1" t="s">
        <v>0</v>
      </c>
      <c r="C153" s="8"/>
      <c r="D153" s="2">
        <v>4299946</v>
      </c>
      <c r="E153" s="3">
        <v>0</v>
      </c>
      <c r="F153" s="3">
        <v>45100</v>
      </c>
      <c r="G153" s="3">
        <v>45100</v>
      </c>
      <c r="H153" s="4">
        <v>43291</v>
      </c>
      <c r="I153" s="5">
        <v>43325</v>
      </c>
      <c r="J153" s="6">
        <v>45100</v>
      </c>
    </row>
    <row r="154" spans="1:10">
      <c r="A154" s="1">
        <v>900226715</v>
      </c>
      <c r="B154" s="1" t="s">
        <v>0</v>
      </c>
      <c r="D154" s="2">
        <v>4299947</v>
      </c>
      <c r="E154" s="3">
        <v>0</v>
      </c>
      <c r="F154" s="3">
        <v>45100</v>
      </c>
      <c r="G154" s="3">
        <v>45100</v>
      </c>
      <c r="H154" s="4">
        <v>43291</v>
      </c>
      <c r="I154" s="5">
        <v>43325</v>
      </c>
      <c r="J154" s="6">
        <v>45100</v>
      </c>
    </row>
    <row r="155" spans="1:10">
      <c r="A155" s="1">
        <v>900226715</v>
      </c>
      <c r="B155" s="1" t="s">
        <v>0</v>
      </c>
      <c r="D155" s="2">
        <v>4300021</v>
      </c>
      <c r="E155" s="3">
        <v>0</v>
      </c>
      <c r="F155" s="3">
        <v>23400</v>
      </c>
      <c r="G155" s="3">
        <v>23400</v>
      </c>
      <c r="H155" s="4">
        <v>43291</v>
      </c>
      <c r="I155" s="5">
        <v>43325</v>
      </c>
      <c r="J155" s="6">
        <v>23400</v>
      </c>
    </row>
    <row r="156" spans="1:10">
      <c r="A156" s="1">
        <v>900226715</v>
      </c>
      <c r="B156" s="1" t="s">
        <v>0</v>
      </c>
      <c r="D156" s="2">
        <v>4300024</v>
      </c>
      <c r="E156" s="3">
        <v>0</v>
      </c>
      <c r="F156" s="3">
        <v>68500</v>
      </c>
      <c r="G156" s="3">
        <v>68500</v>
      </c>
      <c r="H156" s="4">
        <v>43291</v>
      </c>
      <c r="I156" s="5">
        <v>43325</v>
      </c>
      <c r="J156" s="6">
        <v>68500</v>
      </c>
    </row>
    <row r="157" spans="1:10">
      <c r="A157" s="1">
        <v>900226715</v>
      </c>
      <c r="B157" s="1" t="s">
        <v>0</v>
      </c>
      <c r="D157" s="2">
        <v>4300025</v>
      </c>
      <c r="E157" s="3">
        <v>0</v>
      </c>
      <c r="F157" s="3">
        <v>68500</v>
      </c>
      <c r="G157" s="3">
        <v>68500</v>
      </c>
      <c r="H157" s="4">
        <v>43291</v>
      </c>
      <c r="I157" s="5">
        <v>43325</v>
      </c>
      <c r="J157" s="6">
        <v>68500</v>
      </c>
    </row>
    <row r="158" spans="1:10">
      <c r="A158" s="1">
        <v>900226715</v>
      </c>
      <c r="B158" s="1" t="s">
        <v>0</v>
      </c>
      <c r="D158" s="2">
        <v>4300026</v>
      </c>
      <c r="E158" s="3">
        <v>0</v>
      </c>
      <c r="F158" s="3">
        <v>45100</v>
      </c>
      <c r="G158" s="3">
        <v>45100</v>
      </c>
      <c r="H158" s="4">
        <v>43291</v>
      </c>
      <c r="I158" s="5">
        <v>43325</v>
      </c>
      <c r="J158" s="6">
        <v>45100</v>
      </c>
    </row>
    <row r="159" spans="1:10">
      <c r="A159" s="1">
        <v>900226715</v>
      </c>
      <c r="B159" s="1" t="s">
        <v>0</v>
      </c>
      <c r="D159" s="2">
        <v>4300027</v>
      </c>
      <c r="E159" s="3">
        <v>0</v>
      </c>
      <c r="F159" s="3">
        <v>45100</v>
      </c>
      <c r="G159" s="3">
        <v>45100</v>
      </c>
      <c r="H159" s="4">
        <v>43291</v>
      </c>
      <c r="I159" s="5">
        <v>43325</v>
      </c>
      <c r="J159" s="6">
        <v>45100</v>
      </c>
    </row>
    <row r="160" spans="1:10">
      <c r="A160" s="1">
        <v>900226715</v>
      </c>
      <c r="B160" s="1" t="s">
        <v>0</v>
      </c>
      <c r="D160" s="2">
        <v>4300038</v>
      </c>
      <c r="E160" s="3">
        <v>0</v>
      </c>
      <c r="F160" s="3">
        <v>45100</v>
      </c>
      <c r="G160" s="3">
        <v>45100</v>
      </c>
      <c r="H160" s="4">
        <v>43291</v>
      </c>
      <c r="I160" s="5">
        <v>43325</v>
      </c>
      <c r="J160" s="6">
        <v>45100</v>
      </c>
    </row>
    <row r="161" spans="1:10">
      <c r="A161" s="1">
        <v>900226715</v>
      </c>
      <c r="B161" s="1" t="s">
        <v>0</v>
      </c>
      <c r="D161" s="2">
        <v>4300039</v>
      </c>
      <c r="E161" s="3">
        <v>0</v>
      </c>
      <c r="F161" s="3">
        <v>45100</v>
      </c>
      <c r="G161" s="3">
        <v>45100</v>
      </c>
      <c r="H161" s="4">
        <v>43291</v>
      </c>
      <c r="I161" s="5">
        <v>43325</v>
      </c>
      <c r="J161" s="6">
        <v>45100</v>
      </c>
    </row>
    <row r="162" spans="1:10">
      <c r="A162" s="1">
        <v>900226715</v>
      </c>
      <c r="B162" s="1" t="s">
        <v>0</v>
      </c>
      <c r="D162" s="2">
        <v>4300046</v>
      </c>
      <c r="E162" s="3">
        <v>0</v>
      </c>
      <c r="F162" s="3">
        <v>45100</v>
      </c>
      <c r="G162" s="3">
        <v>45100</v>
      </c>
      <c r="H162" s="4">
        <v>43291</v>
      </c>
      <c r="I162" s="5">
        <v>43325</v>
      </c>
      <c r="J162" s="6">
        <v>45100</v>
      </c>
    </row>
    <row r="163" spans="1:10">
      <c r="A163" s="1">
        <v>900226715</v>
      </c>
      <c r="B163" s="1" t="s">
        <v>0</v>
      </c>
      <c r="D163" s="2">
        <v>4300057</v>
      </c>
      <c r="E163" s="3">
        <v>0</v>
      </c>
      <c r="F163" s="3">
        <v>45100</v>
      </c>
      <c r="G163" s="3">
        <v>45100</v>
      </c>
      <c r="H163" s="4">
        <v>43291</v>
      </c>
      <c r="I163" s="5">
        <v>43325</v>
      </c>
      <c r="J163" s="6">
        <v>45100</v>
      </c>
    </row>
    <row r="164" spans="1:10">
      <c r="A164" s="1">
        <v>900226715</v>
      </c>
      <c r="B164" s="1" t="s">
        <v>0</v>
      </c>
      <c r="D164" s="2">
        <v>4300250</v>
      </c>
      <c r="E164" s="3">
        <v>0</v>
      </c>
      <c r="F164" s="3">
        <v>66400</v>
      </c>
      <c r="G164" s="3">
        <v>66400</v>
      </c>
      <c r="H164" s="4">
        <v>43292</v>
      </c>
      <c r="I164" s="5">
        <v>43325</v>
      </c>
      <c r="J164" s="6">
        <v>66400</v>
      </c>
    </row>
    <row r="165" spans="1:10">
      <c r="A165" s="1">
        <v>900226715</v>
      </c>
      <c r="B165" s="1" t="s">
        <v>0</v>
      </c>
      <c r="C165" s="7"/>
      <c r="D165" s="2">
        <v>4300256</v>
      </c>
      <c r="E165" s="3">
        <v>0</v>
      </c>
      <c r="F165" s="3">
        <v>45100</v>
      </c>
      <c r="G165" s="3">
        <v>45100</v>
      </c>
      <c r="H165" s="4">
        <v>43292</v>
      </c>
      <c r="I165" s="5">
        <v>43325</v>
      </c>
      <c r="J165" s="6">
        <v>45100</v>
      </c>
    </row>
    <row r="166" spans="1:10">
      <c r="A166" s="1">
        <v>900226715</v>
      </c>
      <c r="B166" s="1" t="s">
        <v>0</v>
      </c>
      <c r="D166" s="2">
        <v>4300273</v>
      </c>
      <c r="E166" s="3">
        <v>0</v>
      </c>
      <c r="F166" s="3">
        <v>45100</v>
      </c>
      <c r="G166" s="3">
        <v>45100</v>
      </c>
      <c r="H166" s="4">
        <v>43292</v>
      </c>
      <c r="I166" s="5">
        <v>43325</v>
      </c>
      <c r="J166" s="6">
        <v>45100</v>
      </c>
    </row>
    <row r="167" spans="1:10">
      <c r="A167" s="1">
        <v>900226715</v>
      </c>
      <c r="B167" s="1" t="s">
        <v>0</v>
      </c>
      <c r="D167" s="2">
        <v>4300286</v>
      </c>
      <c r="E167" s="3">
        <v>0</v>
      </c>
      <c r="F167" s="3">
        <v>45100</v>
      </c>
      <c r="G167" s="3">
        <v>45100</v>
      </c>
      <c r="H167" s="4">
        <v>43292</v>
      </c>
      <c r="I167" s="5">
        <v>43325</v>
      </c>
      <c r="J167" s="6">
        <v>45100</v>
      </c>
    </row>
    <row r="168" spans="1:10">
      <c r="A168" s="1">
        <v>900226715</v>
      </c>
      <c r="B168" s="1" t="s">
        <v>0</v>
      </c>
      <c r="D168" s="2">
        <v>4300411</v>
      </c>
      <c r="E168" s="3">
        <v>0</v>
      </c>
      <c r="F168" s="3">
        <v>45100</v>
      </c>
      <c r="G168" s="3">
        <v>45100</v>
      </c>
      <c r="H168" s="4">
        <v>43293</v>
      </c>
      <c r="I168" s="5">
        <v>43325</v>
      </c>
      <c r="J168" s="6">
        <v>45100</v>
      </c>
    </row>
    <row r="169" spans="1:10">
      <c r="A169" s="1">
        <v>900226715</v>
      </c>
      <c r="B169" s="1" t="s">
        <v>0</v>
      </c>
      <c r="D169" s="2">
        <v>4300478</v>
      </c>
      <c r="E169" s="3">
        <v>0</v>
      </c>
      <c r="F169" s="3">
        <v>45100</v>
      </c>
      <c r="G169" s="3">
        <v>45100</v>
      </c>
      <c r="H169" s="4">
        <v>43293</v>
      </c>
      <c r="I169" s="5">
        <v>43325</v>
      </c>
      <c r="J169" s="6">
        <v>45100</v>
      </c>
    </row>
    <row r="170" spans="1:10">
      <c r="A170" s="1">
        <v>900226715</v>
      </c>
      <c r="B170" s="1" t="s">
        <v>0</v>
      </c>
      <c r="C170" s="7"/>
      <c r="D170" s="2">
        <v>4300481</v>
      </c>
      <c r="E170" s="3">
        <v>0</v>
      </c>
      <c r="F170" s="3">
        <v>45100</v>
      </c>
      <c r="G170" s="3">
        <v>45100</v>
      </c>
      <c r="H170" s="4">
        <v>43293</v>
      </c>
      <c r="I170" s="5">
        <v>43325</v>
      </c>
      <c r="J170" s="6">
        <v>45100</v>
      </c>
    </row>
    <row r="171" spans="1:10">
      <c r="A171" s="1">
        <v>900226715</v>
      </c>
      <c r="B171" s="1" t="s">
        <v>0</v>
      </c>
      <c r="D171" s="2">
        <v>4300486</v>
      </c>
      <c r="E171" s="3">
        <v>0</v>
      </c>
      <c r="F171" s="3">
        <v>45100</v>
      </c>
      <c r="G171" s="3">
        <v>45100</v>
      </c>
      <c r="H171" s="4">
        <v>43293</v>
      </c>
      <c r="I171" s="5">
        <v>43325</v>
      </c>
      <c r="J171" s="6">
        <v>45100</v>
      </c>
    </row>
    <row r="172" spans="1:10">
      <c r="A172" s="1">
        <v>900226715</v>
      </c>
      <c r="B172" s="1" t="s">
        <v>0</v>
      </c>
      <c r="D172" s="2">
        <v>4300488</v>
      </c>
      <c r="E172" s="3">
        <v>0</v>
      </c>
      <c r="F172" s="3">
        <v>45100</v>
      </c>
      <c r="G172" s="3">
        <v>45100</v>
      </c>
      <c r="H172" s="4">
        <v>43293</v>
      </c>
      <c r="I172" s="5">
        <v>43325</v>
      </c>
      <c r="J172" s="6">
        <v>45100</v>
      </c>
    </row>
    <row r="173" spans="1:10">
      <c r="A173" s="1">
        <v>900226715</v>
      </c>
      <c r="B173" s="1" t="s">
        <v>0</v>
      </c>
      <c r="D173" s="2">
        <v>4300697</v>
      </c>
      <c r="E173" s="3">
        <v>0</v>
      </c>
      <c r="F173" s="3">
        <v>45100</v>
      </c>
      <c r="G173" s="3">
        <v>45100</v>
      </c>
      <c r="H173" s="4">
        <v>43294</v>
      </c>
      <c r="I173" s="5">
        <v>43325</v>
      </c>
      <c r="J173" s="6">
        <v>45100</v>
      </c>
    </row>
    <row r="174" spans="1:10">
      <c r="A174" s="1">
        <v>900226715</v>
      </c>
      <c r="B174" s="1" t="s">
        <v>0</v>
      </c>
      <c r="D174" s="2">
        <v>4300707</v>
      </c>
      <c r="E174" s="3">
        <v>0</v>
      </c>
      <c r="F174" s="3">
        <v>45100</v>
      </c>
      <c r="G174" s="3">
        <v>45100</v>
      </c>
      <c r="H174" s="4">
        <v>43294</v>
      </c>
      <c r="I174" s="5">
        <v>43325</v>
      </c>
      <c r="J174" s="6">
        <v>45100</v>
      </c>
    </row>
    <row r="175" spans="1:10">
      <c r="A175" s="1">
        <v>900226715</v>
      </c>
      <c r="B175" s="1" t="s">
        <v>0</v>
      </c>
      <c r="D175" s="2">
        <v>4300716</v>
      </c>
      <c r="E175" s="3">
        <v>0</v>
      </c>
      <c r="F175" s="3">
        <v>45100</v>
      </c>
      <c r="G175" s="3">
        <v>45100</v>
      </c>
      <c r="H175" s="4">
        <v>43294</v>
      </c>
      <c r="I175" s="5">
        <v>43325</v>
      </c>
      <c r="J175" s="6">
        <v>3000</v>
      </c>
    </row>
    <row r="176" spans="1:10">
      <c r="A176" s="1">
        <v>900226715</v>
      </c>
      <c r="B176" s="1" t="s">
        <v>0</v>
      </c>
      <c r="D176" s="2">
        <v>4300928</v>
      </c>
      <c r="E176" s="3">
        <v>0</v>
      </c>
      <c r="F176" s="3">
        <v>122700</v>
      </c>
      <c r="G176" s="3">
        <v>122700</v>
      </c>
      <c r="H176" s="4">
        <v>43295</v>
      </c>
      <c r="I176" s="5">
        <v>43325</v>
      </c>
      <c r="J176" s="6">
        <v>122700</v>
      </c>
    </row>
    <row r="177" spans="1:10">
      <c r="A177" s="1">
        <v>900226715</v>
      </c>
      <c r="B177" s="1" t="s">
        <v>0</v>
      </c>
      <c r="D177" s="2">
        <v>4300947</v>
      </c>
      <c r="E177" s="3">
        <v>0</v>
      </c>
      <c r="F177" s="3">
        <v>122700</v>
      </c>
      <c r="G177" s="3">
        <v>122700</v>
      </c>
      <c r="H177" s="4">
        <v>43295</v>
      </c>
      <c r="I177" s="5">
        <v>43325</v>
      </c>
      <c r="J177" s="6">
        <v>122700</v>
      </c>
    </row>
    <row r="178" spans="1:10">
      <c r="A178" s="1">
        <v>900226715</v>
      </c>
      <c r="B178" s="1" t="s">
        <v>0</v>
      </c>
      <c r="D178" s="2">
        <v>4301012</v>
      </c>
      <c r="E178" s="3">
        <v>0</v>
      </c>
      <c r="F178" s="3">
        <v>47700</v>
      </c>
      <c r="G178" s="3">
        <v>47700</v>
      </c>
      <c r="H178" s="4">
        <v>43297</v>
      </c>
      <c r="I178" s="5">
        <v>43325</v>
      </c>
      <c r="J178" s="6">
        <v>47700</v>
      </c>
    </row>
    <row r="179" spans="1:10">
      <c r="A179" s="1">
        <v>900226715</v>
      </c>
      <c r="B179" s="1" t="s">
        <v>0</v>
      </c>
      <c r="C179" s="7"/>
      <c r="D179" s="2">
        <v>4301059</v>
      </c>
      <c r="E179" s="3">
        <v>0</v>
      </c>
      <c r="F179" s="3">
        <v>30700</v>
      </c>
      <c r="G179" s="3">
        <v>30700</v>
      </c>
      <c r="H179" s="4">
        <v>43297</v>
      </c>
      <c r="I179" s="5">
        <v>43325</v>
      </c>
      <c r="J179" s="6">
        <v>30700</v>
      </c>
    </row>
    <row r="180" spans="1:10">
      <c r="A180" s="1">
        <v>900226715</v>
      </c>
      <c r="B180" s="1" t="s">
        <v>0</v>
      </c>
      <c r="D180" s="2">
        <v>4301096</v>
      </c>
      <c r="E180" s="3">
        <v>0</v>
      </c>
      <c r="F180" s="3">
        <v>47700</v>
      </c>
      <c r="G180" s="3">
        <v>47700</v>
      </c>
      <c r="H180" s="4">
        <v>43297</v>
      </c>
      <c r="I180" s="5">
        <v>43325</v>
      </c>
      <c r="J180" s="6">
        <v>47700</v>
      </c>
    </row>
    <row r="181" spans="1:10">
      <c r="A181" s="1">
        <v>900226715</v>
      </c>
      <c r="B181" s="1" t="s">
        <v>0</v>
      </c>
      <c r="D181" s="2">
        <v>4301098</v>
      </c>
      <c r="E181" s="3">
        <v>0</v>
      </c>
      <c r="F181" s="3">
        <v>39600</v>
      </c>
      <c r="G181" s="3">
        <v>39600</v>
      </c>
      <c r="H181" s="4">
        <v>43297</v>
      </c>
      <c r="I181" s="5">
        <v>43325</v>
      </c>
      <c r="J181" s="6">
        <v>39600</v>
      </c>
    </row>
    <row r="182" spans="1:10">
      <c r="A182" s="1">
        <v>900226715</v>
      </c>
      <c r="B182" s="1" t="s">
        <v>0</v>
      </c>
      <c r="D182" s="2">
        <v>4301112</v>
      </c>
      <c r="E182" s="3">
        <v>0</v>
      </c>
      <c r="F182" s="3">
        <v>134900</v>
      </c>
      <c r="G182" s="3">
        <v>134900</v>
      </c>
      <c r="H182" s="4">
        <v>43297</v>
      </c>
      <c r="I182" s="5">
        <v>43325</v>
      </c>
      <c r="J182" s="6">
        <v>134900</v>
      </c>
    </row>
    <row r="183" spans="1:10">
      <c r="A183" s="1">
        <v>900226715</v>
      </c>
      <c r="B183" s="1" t="s">
        <v>0</v>
      </c>
      <c r="D183" s="2">
        <v>4301139</v>
      </c>
      <c r="E183" s="3">
        <v>0</v>
      </c>
      <c r="F183" s="3">
        <v>120600</v>
      </c>
      <c r="G183" s="3">
        <v>120600</v>
      </c>
      <c r="H183" s="4">
        <v>43297</v>
      </c>
      <c r="I183" s="5">
        <v>43325</v>
      </c>
      <c r="J183" s="6">
        <v>120600</v>
      </c>
    </row>
    <row r="184" spans="1:10">
      <c r="A184" s="1">
        <v>900226715</v>
      </c>
      <c r="B184" s="1" t="s">
        <v>0</v>
      </c>
      <c r="D184" s="2">
        <v>4301620</v>
      </c>
      <c r="E184" s="3">
        <v>0</v>
      </c>
      <c r="F184" s="3">
        <v>33800</v>
      </c>
      <c r="G184" s="3">
        <v>33800</v>
      </c>
      <c r="H184" s="4">
        <v>43299</v>
      </c>
      <c r="I184" s="5">
        <v>43325</v>
      </c>
      <c r="J184" s="6">
        <v>33800</v>
      </c>
    </row>
    <row r="185" spans="1:10">
      <c r="A185" s="1">
        <v>900226715</v>
      </c>
      <c r="B185" s="1" t="s">
        <v>0</v>
      </c>
      <c r="C185" s="7"/>
      <c r="D185" s="2">
        <v>4302104</v>
      </c>
      <c r="E185" s="3">
        <v>0</v>
      </c>
      <c r="F185" s="3">
        <v>32800</v>
      </c>
      <c r="G185" s="3">
        <v>32800</v>
      </c>
      <c r="H185" s="4">
        <v>43304</v>
      </c>
      <c r="I185" s="5">
        <v>43325</v>
      </c>
      <c r="J185" s="6">
        <v>32800</v>
      </c>
    </row>
    <row r="186" spans="1:10">
      <c r="A186" s="1">
        <v>900226715</v>
      </c>
      <c r="B186" s="1" t="s">
        <v>0</v>
      </c>
      <c r="C186" s="7"/>
      <c r="D186" s="2">
        <v>4299091</v>
      </c>
      <c r="E186" s="3">
        <v>0</v>
      </c>
      <c r="F186" s="3">
        <v>31200</v>
      </c>
      <c r="G186" s="3">
        <v>31200</v>
      </c>
      <c r="H186" s="4">
        <v>43285</v>
      </c>
      <c r="I186" s="5">
        <v>43325</v>
      </c>
      <c r="J186" s="6">
        <v>31200</v>
      </c>
    </row>
    <row r="187" spans="1:10">
      <c r="A187" s="1">
        <v>900226715</v>
      </c>
      <c r="B187" s="1" t="s">
        <v>0</v>
      </c>
      <c r="D187" s="2">
        <v>4299618</v>
      </c>
      <c r="E187" s="3">
        <v>3000</v>
      </c>
      <c r="F187" s="3">
        <v>31200</v>
      </c>
      <c r="G187" s="3">
        <v>28200</v>
      </c>
      <c r="H187" s="4">
        <v>43287</v>
      </c>
      <c r="I187" s="5">
        <v>43325</v>
      </c>
      <c r="J187" s="6">
        <v>28200</v>
      </c>
    </row>
    <row r="188" spans="1:10">
      <c r="A188" s="1">
        <v>900226715</v>
      </c>
      <c r="B188" s="1" t="s">
        <v>0</v>
      </c>
      <c r="D188" s="2">
        <v>4299776</v>
      </c>
      <c r="E188" s="3">
        <v>3000</v>
      </c>
      <c r="F188" s="3">
        <v>101000</v>
      </c>
      <c r="G188" s="3">
        <v>98000</v>
      </c>
      <c r="H188" s="4">
        <v>43290</v>
      </c>
      <c r="I188" s="5">
        <v>43325</v>
      </c>
      <c r="J188" s="6">
        <v>98000</v>
      </c>
    </row>
    <row r="189" spans="1:10">
      <c r="A189" s="1">
        <v>900226715</v>
      </c>
      <c r="B189" s="1" t="s">
        <v>0</v>
      </c>
      <c r="D189" s="2">
        <v>4300338</v>
      </c>
      <c r="E189" s="3">
        <v>0</v>
      </c>
      <c r="F189" s="3">
        <v>31200</v>
      </c>
      <c r="G189" s="3">
        <v>31200</v>
      </c>
      <c r="H189" s="4">
        <v>43292</v>
      </c>
      <c r="I189" s="5">
        <v>43325</v>
      </c>
      <c r="J189" s="6">
        <v>31200</v>
      </c>
    </row>
    <row r="190" spans="1:10">
      <c r="A190" s="1">
        <v>900226715</v>
      </c>
      <c r="B190" s="1" t="s">
        <v>0</v>
      </c>
      <c r="D190" s="2">
        <v>4300563</v>
      </c>
      <c r="E190" s="3">
        <v>0</v>
      </c>
      <c r="F190" s="3">
        <v>9600</v>
      </c>
      <c r="G190" s="3">
        <v>9600</v>
      </c>
      <c r="H190" s="4">
        <v>43293</v>
      </c>
      <c r="I190" s="5">
        <v>43325</v>
      </c>
      <c r="J190" s="6">
        <v>9600</v>
      </c>
    </row>
    <row r="191" spans="1:10">
      <c r="A191" s="1">
        <v>900226715</v>
      </c>
      <c r="B191" s="1" t="s">
        <v>0</v>
      </c>
      <c r="D191" s="2">
        <v>4301144</v>
      </c>
      <c r="E191" s="3">
        <v>0</v>
      </c>
      <c r="F191" s="3">
        <v>10680</v>
      </c>
      <c r="G191" s="3">
        <v>10680</v>
      </c>
      <c r="H191" s="4">
        <v>43297</v>
      </c>
      <c r="I191" s="5">
        <v>43325</v>
      </c>
      <c r="J191" s="6">
        <v>10680</v>
      </c>
    </row>
    <row r="192" spans="1:10">
      <c r="A192" s="1">
        <v>900226715</v>
      </c>
      <c r="B192" s="1" t="s">
        <v>0</v>
      </c>
      <c r="D192" s="2">
        <v>4301572</v>
      </c>
      <c r="E192" s="3">
        <v>3000</v>
      </c>
      <c r="F192" s="3">
        <v>31200</v>
      </c>
      <c r="G192" s="3">
        <v>28200</v>
      </c>
      <c r="H192" s="4">
        <v>43299</v>
      </c>
      <c r="I192" s="5">
        <v>43325</v>
      </c>
      <c r="J192" s="6">
        <v>28200</v>
      </c>
    </row>
    <row r="193" spans="1:10">
      <c r="A193" s="1">
        <v>900226715</v>
      </c>
      <c r="B193" s="1" t="s">
        <v>0</v>
      </c>
      <c r="D193" s="2">
        <v>4303141</v>
      </c>
      <c r="E193" s="3">
        <v>3000</v>
      </c>
      <c r="F193" s="3">
        <v>45100</v>
      </c>
      <c r="G193" s="3">
        <v>42100</v>
      </c>
      <c r="H193" s="4">
        <v>43308</v>
      </c>
      <c r="I193" s="5">
        <v>43325</v>
      </c>
      <c r="J193" s="6">
        <v>42100</v>
      </c>
    </row>
    <row r="194" spans="1:10">
      <c r="A194" s="1">
        <v>900226715</v>
      </c>
      <c r="B194" s="1" t="s">
        <v>0</v>
      </c>
      <c r="D194" s="2">
        <v>4304071</v>
      </c>
      <c r="E194" s="3">
        <v>0</v>
      </c>
      <c r="F194" s="3">
        <v>31200</v>
      </c>
      <c r="G194" s="3">
        <v>31200</v>
      </c>
      <c r="H194" s="4">
        <v>43314</v>
      </c>
      <c r="I194" s="5">
        <v>43355</v>
      </c>
      <c r="J194" s="6">
        <v>31200</v>
      </c>
    </row>
    <row r="195" spans="1:10">
      <c r="A195" s="1">
        <v>900226715</v>
      </c>
      <c r="B195" s="1" t="s">
        <v>0</v>
      </c>
      <c r="D195" s="2">
        <v>4304072</v>
      </c>
      <c r="E195" s="3">
        <v>0</v>
      </c>
      <c r="F195" s="3">
        <v>31200</v>
      </c>
      <c r="G195" s="3">
        <v>31200</v>
      </c>
      <c r="H195" s="4">
        <v>43314</v>
      </c>
      <c r="I195" s="5">
        <v>43355</v>
      </c>
      <c r="J195" s="6">
        <v>31200</v>
      </c>
    </row>
    <row r="196" spans="1:10">
      <c r="A196" s="1">
        <v>900226715</v>
      </c>
      <c r="B196" s="1" t="s">
        <v>0</v>
      </c>
      <c r="D196" s="2">
        <v>4304318</v>
      </c>
      <c r="E196" s="3">
        <v>0</v>
      </c>
      <c r="F196" s="3">
        <v>31200</v>
      </c>
      <c r="G196" s="3">
        <v>31200</v>
      </c>
      <c r="H196" s="4">
        <v>43315</v>
      </c>
      <c r="I196" s="5">
        <v>43355</v>
      </c>
      <c r="J196" s="6">
        <v>31200</v>
      </c>
    </row>
    <row r="197" spans="1:10">
      <c r="A197" s="1">
        <v>900226715</v>
      </c>
      <c r="B197" s="1" t="s">
        <v>0</v>
      </c>
      <c r="D197" s="2">
        <v>4304343</v>
      </c>
      <c r="E197" s="3">
        <v>0</v>
      </c>
      <c r="F197" s="3">
        <v>182200</v>
      </c>
      <c r="G197" s="3">
        <v>182200</v>
      </c>
      <c r="H197" s="4">
        <v>43315</v>
      </c>
      <c r="I197" s="5">
        <v>43355</v>
      </c>
      <c r="J197" s="6">
        <v>182200</v>
      </c>
    </row>
    <row r="198" spans="1:10">
      <c r="A198" s="1">
        <v>900226715</v>
      </c>
      <c r="B198" s="1" t="s">
        <v>0</v>
      </c>
      <c r="D198" s="2">
        <v>4304487</v>
      </c>
      <c r="E198" s="3">
        <v>0</v>
      </c>
      <c r="F198" s="3">
        <v>23400</v>
      </c>
      <c r="G198" s="3">
        <v>23400</v>
      </c>
      <c r="H198" s="4">
        <v>43318</v>
      </c>
      <c r="I198" s="5">
        <v>43355</v>
      </c>
      <c r="J198" s="6">
        <v>23400</v>
      </c>
    </row>
    <row r="199" spans="1:10">
      <c r="A199" s="1">
        <v>900226715</v>
      </c>
      <c r="B199" s="1" t="s">
        <v>0</v>
      </c>
      <c r="D199" s="2">
        <v>4304488</v>
      </c>
      <c r="E199" s="3">
        <v>0</v>
      </c>
      <c r="F199" s="3">
        <v>21400</v>
      </c>
      <c r="G199" s="3">
        <v>21400</v>
      </c>
      <c r="H199" s="4">
        <v>43318</v>
      </c>
      <c r="I199" s="5">
        <v>43355</v>
      </c>
      <c r="J199" s="6">
        <v>21400</v>
      </c>
    </row>
    <row r="200" spans="1:10">
      <c r="A200" s="1">
        <v>900226715</v>
      </c>
      <c r="B200" s="1" t="s">
        <v>0</v>
      </c>
      <c r="D200" s="2">
        <v>4304492</v>
      </c>
      <c r="E200" s="3">
        <v>0</v>
      </c>
      <c r="F200" s="3">
        <v>45100</v>
      </c>
      <c r="G200" s="3">
        <v>45100</v>
      </c>
      <c r="H200" s="4">
        <v>43318</v>
      </c>
      <c r="I200" s="5">
        <v>43355</v>
      </c>
      <c r="J200" s="6">
        <v>45100</v>
      </c>
    </row>
    <row r="201" spans="1:10">
      <c r="A201" s="1">
        <v>900226715</v>
      </c>
      <c r="B201" s="1" t="s">
        <v>0</v>
      </c>
      <c r="D201" s="2">
        <v>4304520</v>
      </c>
      <c r="E201" s="3">
        <v>3000</v>
      </c>
      <c r="F201" s="3">
        <v>136000</v>
      </c>
      <c r="G201" s="3">
        <v>133000</v>
      </c>
      <c r="H201" s="4">
        <v>43318</v>
      </c>
      <c r="I201" s="5">
        <v>43355</v>
      </c>
      <c r="J201" s="6">
        <v>133000</v>
      </c>
    </row>
    <row r="202" spans="1:10">
      <c r="A202" s="1">
        <v>900226715</v>
      </c>
      <c r="B202" s="1" t="s">
        <v>0</v>
      </c>
      <c r="D202" s="2">
        <v>4304950</v>
      </c>
      <c r="E202" s="3">
        <v>9317</v>
      </c>
      <c r="F202" s="3">
        <v>81000</v>
      </c>
      <c r="G202" s="3">
        <v>71683</v>
      </c>
      <c r="H202" s="4">
        <v>43321</v>
      </c>
      <c r="I202" s="5">
        <v>43355</v>
      </c>
      <c r="J202" s="6">
        <v>71683</v>
      </c>
    </row>
    <row r="203" spans="1:10">
      <c r="A203" s="1">
        <v>900226715</v>
      </c>
      <c r="B203" s="1" t="s">
        <v>0</v>
      </c>
      <c r="D203" s="2">
        <v>4305023</v>
      </c>
      <c r="E203" s="3">
        <v>3000</v>
      </c>
      <c r="F203" s="3">
        <v>21400</v>
      </c>
      <c r="G203" s="3">
        <v>18400</v>
      </c>
      <c r="H203" s="4">
        <v>43321</v>
      </c>
      <c r="I203" s="5">
        <v>43355</v>
      </c>
      <c r="J203" s="6">
        <v>18400</v>
      </c>
    </row>
    <row r="204" spans="1:10">
      <c r="A204" s="1">
        <v>900226715</v>
      </c>
      <c r="B204" s="1" t="s">
        <v>0</v>
      </c>
      <c r="D204" s="2">
        <v>4305245</v>
      </c>
      <c r="E204" s="3">
        <v>0</v>
      </c>
      <c r="F204" s="3">
        <v>31200</v>
      </c>
      <c r="G204" s="3">
        <v>31200</v>
      </c>
      <c r="H204" s="4">
        <v>43322</v>
      </c>
      <c r="I204" s="5">
        <v>43355</v>
      </c>
      <c r="J204" s="6">
        <v>31200</v>
      </c>
    </row>
    <row r="205" spans="1:10">
      <c r="A205" s="1">
        <v>900226715</v>
      </c>
      <c r="B205" s="1" t="s">
        <v>0</v>
      </c>
      <c r="D205" s="2">
        <v>4305505</v>
      </c>
      <c r="E205" s="3">
        <v>3000</v>
      </c>
      <c r="F205" s="3">
        <v>132100</v>
      </c>
      <c r="G205" s="3">
        <v>129100</v>
      </c>
      <c r="H205" s="4">
        <v>43325</v>
      </c>
      <c r="I205" s="5">
        <v>43355</v>
      </c>
      <c r="J205" s="6">
        <v>129100</v>
      </c>
    </row>
    <row r="206" spans="1:10">
      <c r="A206" s="1">
        <v>900226715</v>
      </c>
      <c r="B206" s="1" t="s">
        <v>0</v>
      </c>
      <c r="C206" s="8"/>
      <c r="D206" s="2">
        <v>4306331</v>
      </c>
      <c r="E206" s="3">
        <v>0</v>
      </c>
      <c r="F206" s="3">
        <v>31200</v>
      </c>
      <c r="G206" s="3">
        <v>31200</v>
      </c>
      <c r="H206" s="4">
        <v>43329</v>
      </c>
      <c r="I206" s="5">
        <v>43355</v>
      </c>
      <c r="J206" s="6">
        <v>31200</v>
      </c>
    </row>
    <row r="207" spans="1:10">
      <c r="A207" s="1">
        <v>900226715</v>
      </c>
      <c r="B207" s="1" t="s">
        <v>0</v>
      </c>
      <c r="D207" s="2">
        <v>4306441</v>
      </c>
      <c r="E207" s="3">
        <v>0</v>
      </c>
      <c r="F207" s="3">
        <v>45100</v>
      </c>
      <c r="G207" s="3">
        <v>45100</v>
      </c>
      <c r="H207" s="4">
        <v>43331</v>
      </c>
      <c r="I207" s="5">
        <v>43355</v>
      </c>
      <c r="J207" s="6">
        <v>45100</v>
      </c>
    </row>
    <row r="208" spans="1:10">
      <c r="A208" s="1">
        <v>900226715</v>
      </c>
      <c r="B208" s="1" t="s">
        <v>0</v>
      </c>
      <c r="D208" s="2">
        <v>4306640</v>
      </c>
      <c r="E208" s="3">
        <v>3000</v>
      </c>
      <c r="F208" s="3">
        <v>31200</v>
      </c>
      <c r="G208" s="3">
        <v>28200</v>
      </c>
      <c r="H208" s="4">
        <v>43333</v>
      </c>
      <c r="I208" s="5">
        <v>43355</v>
      </c>
      <c r="J208" s="6">
        <v>28200</v>
      </c>
    </row>
    <row r="209" spans="1:10">
      <c r="A209" s="1">
        <v>900226715</v>
      </c>
      <c r="B209" s="1" t="s">
        <v>0</v>
      </c>
      <c r="C209" s="8"/>
      <c r="D209" s="2">
        <v>4306868</v>
      </c>
      <c r="E209" s="3">
        <v>0</v>
      </c>
      <c r="F209" s="3">
        <v>23400</v>
      </c>
      <c r="G209" s="3">
        <v>23400</v>
      </c>
      <c r="H209" s="4">
        <v>43334</v>
      </c>
      <c r="I209" s="5">
        <v>43355</v>
      </c>
      <c r="J209" s="6">
        <v>23400</v>
      </c>
    </row>
    <row r="210" spans="1:10">
      <c r="A210" s="1">
        <v>900226715</v>
      </c>
      <c r="B210" s="1" t="s">
        <v>0</v>
      </c>
      <c r="C210" s="7"/>
      <c r="D210" s="2">
        <v>4307094</v>
      </c>
      <c r="E210" s="3">
        <v>3000</v>
      </c>
      <c r="F210" s="3">
        <v>31200</v>
      </c>
      <c r="G210" s="3">
        <v>28200</v>
      </c>
      <c r="H210" s="4">
        <v>43335</v>
      </c>
      <c r="I210" s="5">
        <v>43355</v>
      </c>
      <c r="J210" s="6">
        <v>28200</v>
      </c>
    </row>
    <row r="211" spans="1:10">
      <c r="A211" s="1">
        <v>900226715</v>
      </c>
      <c r="B211" s="1" t="s">
        <v>0</v>
      </c>
      <c r="D211" s="2">
        <v>4307258</v>
      </c>
      <c r="E211" s="3">
        <v>0</v>
      </c>
      <c r="F211" s="3">
        <v>31200</v>
      </c>
      <c r="G211" s="3">
        <v>31200</v>
      </c>
      <c r="H211" s="4">
        <v>43336</v>
      </c>
      <c r="I211" s="5">
        <v>43355</v>
      </c>
      <c r="J211" s="6">
        <v>31200</v>
      </c>
    </row>
    <row r="212" spans="1:10">
      <c r="A212" s="1">
        <v>900226715</v>
      </c>
      <c r="B212" s="1" t="s">
        <v>0</v>
      </c>
      <c r="D212" s="2">
        <v>4307451</v>
      </c>
      <c r="E212" s="3">
        <v>3000</v>
      </c>
      <c r="F212" s="3">
        <v>41200</v>
      </c>
      <c r="G212" s="3">
        <v>38200</v>
      </c>
      <c r="H212" s="4">
        <v>43339</v>
      </c>
      <c r="I212" s="5">
        <v>43355</v>
      </c>
      <c r="J212" s="6">
        <v>38200</v>
      </c>
    </row>
    <row r="213" spans="1:10">
      <c r="A213" s="1">
        <v>900226715</v>
      </c>
      <c r="B213" s="1" t="s">
        <v>0</v>
      </c>
      <c r="D213" s="2">
        <v>4307772</v>
      </c>
      <c r="E213" s="3">
        <v>0</v>
      </c>
      <c r="F213" s="3">
        <v>45100</v>
      </c>
      <c r="G213" s="3">
        <v>45100</v>
      </c>
      <c r="H213" s="4">
        <v>43340</v>
      </c>
      <c r="I213" s="5">
        <v>43355</v>
      </c>
      <c r="J213" s="6">
        <v>45100</v>
      </c>
    </row>
    <row r="214" spans="1:10">
      <c r="A214" s="1">
        <v>900226715</v>
      </c>
      <c r="B214" s="1" t="s">
        <v>0</v>
      </c>
      <c r="C214" s="7"/>
      <c r="D214" s="2">
        <v>4304030</v>
      </c>
      <c r="E214" s="3">
        <v>0</v>
      </c>
      <c r="F214" s="3">
        <v>31200</v>
      </c>
      <c r="G214" s="3">
        <v>31200</v>
      </c>
      <c r="H214" s="4">
        <v>43314</v>
      </c>
      <c r="I214" s="5">
        <v>43355</v>
      </c>
      <c r="J214" s="6">
        <v>31200</v>
      </c>
    </row>
    <row r="215" spans="1:10">
      <c r="A215" s="1">
        <v>900226715</v>
      </c>
      <c r="B215" s="1" t="s">
        <v>0</v>
      </c>
      <c r="C215" s="8"/>
      <c r="D215" s="2">
        <v>4304055</v>
      </c>
      <c r="E215" s="3">
        <v>0</v>
      </c>
      <c r="F215" s="3">
        <v>5400</v>
      </c>
      <c r="G215" s="3">
        <v>5400</v>
      </c>
      <c r="H215" s="4">
        <v>43314</v>
      </c>
      <c r="I215" s="5">
        <v>43355</v>
      </c>
      <c r="J215" s="6">
        <v>5400</v>
      </c>
    </row>
    <row r="216" spans="1:10">
      <c r="A216" s="1">
        <v>900226715</v>
      </c>
      <c r="B216" s="1" t="s">
        <v>0</v>
      </c>
      <c r="C216" s="8"/>
      <c r="D216" s="2">
        <v>4304141</v>
      </c>
      <c r="E216" s="3">
        <v>0</v>
      </c>
      <c r="F216" s="3">
        <v>115270</v>
      </c>
      <c r="G216" s="3">
        <v>115270</v>
      </c>
      <c r="H216" s="4">
        <v>43314</v>
      </c>
      <c r="I216" s="5">
        <v>43355</v>
      </c>
      <c r="J216" s="6">
        <v>115270</v>
      </c>
    </row>
    <row r="217" spans="1:10">
      <c r="A217" s="1">
        <v>900226715</v>
      </c>
      <c r="B217" s="1" t="s">
        <v>0</v>
      </c>
      <c r="C217" s="7"/>
      <c r="D217" s="2">
        <v>4304204</v>
      </c>
      <c r="E217" s="3">
        <v>0</v>
      </c>
      <c r="F217" s="3">
        <v>62200</v>
      </c>
      <c r="G217" s="3">
        <v>62200</v>
      </c>
      <c r="H217" s="4">
        <v>43315</v>
      </c>
      <c r="I217" s="5">
        <v>43355</v>
      </c>
      <c r="J217" s="6">
        <v>62200</v>
      </c>
    </row>
    <row r="218" spans="1:10">
      <c r="A218" s="1">
        <v>900226715</v>
      </c>
      <c r="B218" s="1" t="s">
        <v>0</v>
      </c>
      <c r="D218" s="2">
        <v>4304435</v>
      </c>
      <c r="E218" s="3">
        <v>0</v>
      </c>
      <c r="F218" s="3">
        <v>1783513</v>
      </c>
      <c r="G218" s="3">
        <v>1783513</v>
      </c>
      <c r="H218" s="4">
        <v>43317</v>
      </c>
      <c r="I218" s="5">
        <v>43355</v>
      </c>
      <c r="J218" s="6">
        <v>1413113</v>
      </c>
    </row>
    <row r="219" spans="1:10">
      <c r="A219" s="1">
        <v>900226715</v>
      </c>
      <c r="B219" s="1" t="s">
        <v>0</v>
      </c>
      <c r="D219" s="2">
        <v>4304537</v>
      </c>
      <c r="E219" s="3">
        <v>0</v>
      </c>
      <c r="F219" s="3">
        <v>45100</v>
      </c>
      <c r="G219" s="3">
        <v>45100</v>
      </c>
      <c r="H219" s="4">
        <v>43318</v>
      </c>
      <c r="I219" s="5">
        <v>43355</v>
      </c>
      <c r="J219" s="6">
        <v>45100</v>
      </c>
    </row>
    <row r="220" spans="1:10">
      <c r="A220" s="1">
        <v>900226715</v>
      </c>
      <c r="B220" s="1" t="s">
        <v>0</v>
      </c>
      <c r="D220" s="2">
        <v>4304550</v>
      </c>
      <c r="E220" s="3">
        <v>0</v>
      </c>
      <c r="F220" s="3">
        <v>45400</v>
      </c>
      <c r="G220" s="3">
        <v>45400</v>
      </c>
      <c r="H220" s="4">
        <v>43318</v>
      </c>
      <c r="I220" s="5">
        <v>43355</v>
      </c>
      <c r="J220" s="6">
        <v>45400</v>
      </c>
    </row>
    <row r="221" spans="1:10">
      <c r="A221" s="1">
        <v>900226715</v>
      </c>
      <c r="B221" s="1" t="s">
        <v>0</v>
      </c>
      <c r="D221" s="2">
        <v>4304557</v>
      </c>
      <c r="E221" s="3">
        <v>8730</v>
      </c>
      <c r="F221" s="3">
        <v>87300</v>
      </c>
      <c r="G221" s="3">
        <v>78570</v>
      </c>
      <c r="H221" s="4">
        <v>43318</v>
      </c>
      <c r="I221" s="5">
        <v>43355</v>
      </c>
      <c r="J221" s="6">
        <v>78570</v>
      </c>
    </row>
    <row r="222" spans="1:10">
      <c r="A222" s="1">
        <v>900226715</v>
      </c>
      <c r="B222" s="1" t="s">
        <v>0</v>
      </c>
      <c r="D222" s="2">
        <v>4304594</v>
      </c>
      <c r="E222" s="3">
        <v>0</v>
      </c>
      <c r="F222" s="3">
        <v>62200</v>
      </c>
      <c r="G222" s="3">
        <v>62200</v>
      </c>
      <c r="H222" s="4">
        <v>43318</v>
      </c>
      <c r="I222" s="5">
        <v>43355</v>
      </c>
      <c r="J222" s="6">
        <v>62200</v>
      </c>
    </row>
    <row r="223" spans="1:10">
      <c r="A223" s="1">
        <v>900226715</v>
      </c>
      <c r="B223" s="1" t="s">
        <v>0</v>
      </c>
      <c r="D223" s="2">
        <v>4304595</v>
      </c>
      <c r="E223" s="3">
        <v>0</v>
      </c>
      <c r="F223" s="3">
        <v>21400</v>
      </c>
      <c r="G223" s="3">
        <v>21400</v>
      </c>
      <c r="H223" s="4">
        <v>43318</v>
      </c>
      <c r="I223" s="5">
        <v>43355</v>
      </c>
      <c r="J223" s="6">
        <v>21400</v>
      </c>
    </row>
    <row r="224" spans="1:10">
      <c r="A224" s="1">
        <v>900226715</v>
      </c>
      <c r="B224" s="1" t="s">
        <v>0</v>
      </c>
      <c r="D224" s="2">
        <v>4304597</v>
      </c>
      <c r="E224" s="3">
        <v>0</v>
      </c>
      <c r="F224" s="3">
        <v>45100</v>
      </c>
      <c r="G224" s="3">
        <v>45100</v>
      </c>
      <c r="H224" s="4">
        <v>43318</v>
      </c>
      <c r="I224" s="5">
        <v>43355</v>
      </c>
      <c r="J224" s="6">
        <v>11483</v>
      </c>
    </row>
    <row r="225" spans="1:10">
      <c r="A225" s="1">
        <v>900226715</v>
      </c>
      <c r="B225" s="1" t="s">
        <v>0</v>
      </c>
      <c r="D225" s="2">
        <v>4304602</v>
      </c>
      <c r="E225" s="3">
        <v>0</v>
      </c>
      <c r="F225" s="3">
        <v>39600</v>
      </c>
      <c r="G225" s="3">
        <v>39600</v>
      </c>
      <c r="H225" s="4">
        <v>43318</v>
      </c>
      <c r="I225" s="5">
        <v>43355</v>
      </c>
      <c r="J225" s="6">
        <v>39600</v>
      </c>
    </row>
    <row r="226" spans="1:10">
      <c r="A226" s="1">
        <v>900226715</v>
      </c>
      <c r="B226" s="1" t="s">
        <v>0</v>
      </c>
      <c r="D226" s="2">
        <v>4304605</v>
      </c>
      <c r="E226" s="3">
        <v>0</v>
      </c>
      <c r="F226" s="3">
        <v>87300</v>
      </c>
      <c r="G226" s="3">
        <v>87300</v>
      </c>
      <c r="H226" s="4">
        <v>43318</v>
      </c>
      <c r="I226" s="5">
        <v>43355</v>
      </c>
      <c r="J226" s="6">
        <v>87300</v>
      </c>
    </row>
    <row r="227" spans="1:10">
      <c r="A227" s="1">
        <v>900226715</v>
      </c>
      <c r="B227" s="1" t="s">
        <v>0</v>
      </c>
      <c r="D227" s="2">
        <v>4304628</v>
      </c>
      <c r="E227" s="3">
        <v>0</v>
      </c>
      <c r="F227" s="3">
        <v>39600</v>
      </c>
      <c r="G227" s="3">
        <v>39600</v>
      </c>
      <c r="H227" s="4">
        <v>43318</v>
      </c>
      <c r="I227" s="5">
        <v>43355</v>
      </c>
      <c r="J227" s="6">
        <v>39600</v>
      </c>
    </row>
    <row r="228" spans="1:10">
      <c r="A228" s="1">
        <v>900226715</v>
      </c>
      <c r="B228" s="1" t="s">
        <v>0</v>
      </c>
      <c r="D228" s="2">
        <v>4304662</v>
      </c>
      <c r="E228" s="3">
        <v>0</v>
      </c>
      <c r="F228" s="3">
        <v>75600</v>
      </c>
      <c r="G228" s="3">
        <v>75600</v>
      </c>
      <c r="H228" s="4">
        <v>43318</v>
      </c>
      <c r="I228" s="5">
        <v>43355</v>
      </c>
      <c r="J228" s="6">
        <v>75600</v>
      </c>
    </row>
    <row r="229" spans="1:10">
      <c r="A229" s="1">
        <v>900226715</v>
      </c>
      <c r="B229" s="1" t="s">
        <v>0</v>
      </c>
      <c r="D229" s="2">
        <v>4304736</v>
      </c>
      <c r="E229" s="3">
        <v>0</v>
      </c>
      <c r="F229" s="3">
        <v>612100</v>
      </c>
      <c r="G229" s="3">
        <v>612100</v>
      </c>
      <c r="H229" s="4">
        <v>43320</v>
      </c>
      <c r="I229" s="5">
        <v>43355</v>
      </c>
      <c r="J229" s="6">
        <v>99010</v>
      </c>
    </row>
    <row r="230" spans="1:10">
      <c r="A230" s="1">
        <v>900226715</v>
      </c>
      <c r="B230" s="1" t="s">
        <v>0</v>
      </c>
      <c r="D230" s="2">
        <v>4304777</v>
      </c>
      <c r="E230" s="3">
        <v>0</v>
      </c>
      <c r="F230" s="3">
        <v>45100</v>
      </c>
      <c r="G230" s="3">
        <v>45100</v>
      </c>
      <c r="H230" s="4">
        <v>43320</v>
      </c>
      <c r="I230" s="5">
        <v>43355</v>
      </c>
      <c r="J230" s="6">
        <v>45100</v>
      </c>
    </row>
    <row r="231" spans="1:10">
      <c r="A231" s="1">
        <v>900226715</v>
      </c>
      <c r="B231" s="1" t="s">
        <v>0</v>
      </c>
      <c r="D231" s="2">
        <v>4304782</v>
      </c>
      <c r="E231" s="3">
        <v>0</v>
      </c>
      <c r="F231" s="3">
        <v>45100</v>
      </c>
      <c r="G231" s="3">
        <v>45100</v>
      </c>
      <c r="H231" s="4">
        <v>43320</v>
      </c>
      <c r="I231" s="5">
        <v>43355</v>
      </c>
      <c r="J231" s="6">
        <v>45100</v>
      </c>
    </row>
    <row r="232" spans="1:10">
      <c r="A232" s="1">
        <v>900226715</v>
      </c>
      <c r="B232" s="1" t="s">
        <v>0</v>
      </c>
      <c r="D232" s="2">
        <v>4304935</v>
      </c>
      <c r="E232" s="3">
        <v>0</v>
      </c>
      <c r="F232" s="3">
        <v>45100</v>
      </c>
      <c r="G232" s="3">
        <v>45100</v>
      </c>
      <c r="H232" s="4">
        <v>43321</v>
      </c>
      <c r="I232" s="5">
        <v>43355</v>
      </c>
      <c r="J232" s="6">
        <v>45100</v>
      </c>
    </row>
    <row r="233" spans="1:10">
      <c r="A233" s="1">
        <v>900226715</v>
      </c>
      <c r="B233" s="1" t="s">
        <v>0</v>
      </c>
      <c r="D233" s="2">
        <v>4305136</v>
      </c>
      <c r="E233" s="3">
        <v>0</v>
      </c>
      <c r="F233" s="3">
        <v>45100</v>
      </c>
      <c r="G233" s="3">
        <v>45100</v>
      </c>
      <c r="H233" s="4">
        <v>43322</v>
      </c>
      <c r="I233" s="5">
        <v>43355</v>
      </c>
      <c r="J233" s="6">
        <v>45100</v>
      </c>
    </row>
    <row r="234" spans="1:10">
      <c r="A234" s="1">
        <v>900226715</v>
      </c>
      <c r="B234" s="1" t="s">
        <v>0</v>
      </c>
      <c r="C234" s="7"/>
      <c r="D234" s="2">
        <v>4305138</v>
      </c>
      <c r="E234" s="3">
        <v>0</v>
      </c>
      <c r="F234" s="3">
        <v>45100</v>
      </c>
      <c r="G234" s="3">
        <v>45100</v>
      </c>
      <c r="H234" s="4">
        <v>43322</v>
      </c>
      <c r="I234" s="5">
        <v>43355</v>
      </c>
      <c r="J234" s="6">
        <v>45100</v>
      </c>
    </row>
    <row r="235" spans="1:10">
      <c r="A235" s="1">
        <v>900226715</v>
      </c>
      <c r="B235" s="1" t="s">
        <v>0</v>
      </c>
      <c r="D235" s="2">
        <v>4305141</v>
      </c>
      <c r="E235" s="3">
        <v>0</v>
      </c>
      <c r="F235" s="3">
        <v>45100</v>
      </c>
      <c r="G235" s="3">
        <v>45100</v>
      </c>
      <c r="H235" s="4">
        <v>43322</v>
      </c>
      <c r="I235" s="5">
        <v>43355</v>
      </c>
      <c r="J235" s="6">
        <v>45100</v>
      </c>
    </row>
    <row r="236" spans="1:10">
      <c r="A236" s="1">
        <v>900226715</v>
      </c>
      <c r="B236" s="1" t="s">
        <v>0</v>
      </c>
      <c r="D236" s="2">
        <v>4305142</v>
      </c>
      <c r="E236" s="3">
        <v>0</v>
      </c>
      <c r="F236" s="3">
        <v>45100</v>
      </c>
      <c r="G236" s="3">
        <v>45100</v>
      </c>
      <c r="H236" s="4">
        <v>43322</v>
      </c>
      <c r="I236" s="5">
        <v>43355</v>
      </c>
      <c r="J236" s="6">
        <v>45100</v>
      </c>
    </row>
    <row r="237" spans="1:10">
      <c r="A237" s="1">
        <v>900226715</v>
      </c>
      <c r="B237" s="1" t="s">
        <v>0</v>
      </c>
      <c r="D237" s="2">
        <v>4305148</v>
      </c>
      <c r="E237" s="3">
        <v>0</v>
      </c>
      <c r="F237" s="3">
        <v>62200</v>
      </c>
      <c r="G237" s="3">
        <v>62200</v>
      </c>
      <c r="H237" s="4">
        <v>43322</v>
      </c>
      <c r="I237" s="5">
        <v>43355</v>
      </c>
      <c r="J237" s="6">
        <v>62200</v>
      </c>
    </row>
    <row r="238" spans="1:10">
      <c r="A238" s="1">
        <v>900226715</v>
      </c>
      <c r="B238" s="1" t="s">
        <v>0</v>
      </c>
      <c r="D238" s="2">
        <v>4305312</v>
      </c>
      <c r="E238" s="3">
        <v>0</v>
      </c>
      <c r="F238" s="3">
        <v>45100</v>
      </c>
      <c r="G238" s="3">
        <v>45100</v>
      </c>
      <c r="H238" s="4">
        <v>43323</v>
      </c>
      <c r="I238" s="5">
        <v>43355</v>
      </c>
      <c r="J238" s="6">
        <v>45100</v>
      </c>
    </row>
    <row r="239" spans="1:10">
      <c r="A239" s="1">
        <v>900226715</v>
      </c>
      <c r="B239" s="1" t="s">
        <v>0</v>
      </c>
      <c r="D239" s="2">
        <v>4305313</v>
      </c>
      <c r="E239" s="3">
        <v>0</v>
      </c>
      <c r="F239" s="3">
        <v>45100</v>
      </c>
      <c r="G239" s="3">
        <v>45100</v>
      </c>
      <c r="H239" s="4">
        <v>43323</v>
      </c>
      <c r="I239" s="5">
        <v>43355</v>
      </c>
      <c r="J239" s="6">
        <v>45100</v>
      </c>
    </row>
    <row r="240" spans="1:10">
      <c r="A240" s="1">
        <v>900226715</v>
      </c>
      <c r="B240" s="1" t="s">
        <v>0</v>
      </c>
      <c r="D240" s="2">
        <v>4305394</v>
      </c>
      <c r="E240" s="3">
        <v>0</v>
      </c>
      <c r="F240" s="3">
        <v>39600</v>
      </c>
      <c r="G240" s="3">
        <v>39600</v>
      </c>
      <c r="H240" s="4">
        <v>43325</v>
      </c>
      <c r="I240" s="5">
        <v>43355</v>
      </c>
      <c r="J240" s="6">
        <v>39600</v>
      </c>
    </row>
    <row r="241" spans="1:10">
      <c r="A241" s="1">
        <v>900226715</v>
      </c>
      <c r="B241" s="1" t="s">
        <v>0</v>
      </c>
      <c r="D241" s="2">
        <v>4305397</v>
      </c>
      <c r="E241" s="3">
        <v>0</v>
      </c>
      <c r="F241" s="3">
        <v>68500</v>
      </c>
      <c r="G241" s="3">
        <v>68500</v>
      </c>
      <c r="H241" s="4">
        <v>43325</v>
      </c>
      <c r="I241" s="5">
        <v>43355</v>
      </c>
      <c r="J241" s="6">
        <v>68500</v>
      </c>
    </row>
    <row r="242" spans="1:10">
      <c r="A242" s="1">
        <v>900226715</v>
      </c>
      <c r="B242" s="1" t="s">
        <v>0</v>
      </c>
      <c r="D242" s="2">
        <v>4305407</v>
      </c>
      <c r="E242" s="3">
        <v>0</v>
      </c>
      <c r="F242" s="3">
        <v>134900</v>
      </c>
      <c r="G242" s="3">
        <v>134900</v>
      </c>
      <c r="H242" s="4">
        <v>43325</v>
      </c>
      <c r="I242" s="5">
        <v>43355</v>
      </c>
      <c r="J242" s="6">
        <v>134900</v>
      </c>
    </row>
    <row r="243" spans="1:10">
      <c r="A243" s="1">
        <v>900226715</v>
      </c>
      <c r="B243" s="1" t="s">
        <v>0</v>
      </c>
      <c r="D243" s="2">
        <v>4305408</v>
      </c>
      <c r="E243" s="3">
        <v>0</v>
      </c>
      <c r="F243" s="3">
        <v>39600</v>
      </c>
      <c r="G243" s="3">
        <v>39600</v>
      </c>
      <c r="H243" s="4">
        <v>43325</v>
      </c>
      <c r="I243" s="5">
        <v>43355</v>
      </c>
      <c r="J243" s="6">
        <v>39600</v>
      </c>
    </row>
    <row r="244" spans="1:10">
      <c r="A244" s="1">
        <v>900226715</v>
      </c>
      <c r="B244" s="1" t="s">
        <v>0</v>
      </c>
      <c r="D244" s="2">
        <v>4305435</v>
      </c>
      <c r="E244" s="3">
        <v>0</v>
      </c>
      <c r="F244" s="3">
        <v>45100</v>
      </c>
      <c r="G244" s="3">
        <v>45100</v>
      </c>
      <c r="H244" s="4">
        <v>43325</v>
      </c>
      <c r="I244" s="5">
        <v>43355</v>
      </c>
      <c r="J244" s="6">
        <v>45100</v>
      </c>
    </row>
    <row r="245" spans="1:10">
      <c r="A245" s="1">
        <v>900226715</v>
      </c>
      <c r="B245" s="1" t="s">
        <v>0</v>
      </c>
      <c r="D245" s="2">
        <v>4305436</v>
      </c>
      <c r="E245" s="3">
        <v>0</v>
      </c>
      <c r="F245" s="3">
        <v>45100</v>
      </c>
      <c r="G245" s="3">
        <v>45100</v>
      </c>
      <c r="H245" s="4">
        <v>43325</v>
      </c>
      <c r="I245" s="5">
        <v>43355</v>
      </c>
      <c r="J245" s="6">
        <v>45100</v>
      </c>
    </row>
    <row r="246" spans="1:10">
      <c r="A246" s="1">
        <v>900226715</v>
      </c>
      <c r="B246" s="1" t="s">
        <v>0</v>
      </c>
      <c r="D246" s="2">
        <v>4305440</v>
      </c>
      <c r="E246" s="3">
        <v>0</v>
      </c>
      <c r="F246" s="3">
        <v>45100</v>
      </c>
      <c r="G246" s="3">
        <v>45100</v>
      </c>
      <c r="H246" s="4">
        <v>43325</v>
      </c>
      <c r="I246" s="5">
        <v>43355</v>
      </c>
      <c r="J246" s="6">
        <v>45100</v>
      </c>
    </row>
    <row r="247" spans="1:10">
      <c r="A247" s="1">
        <v>900226715</v>
      </c>
      <c r="B247" s="1" t="s">
        <v>0</v>
      </c>
      <c r="D247" s="2">
        <v>4305457</v>
      </c>
      <c r="E247" s="3">
        <v>0</v>
      </c>
      <c r="F247" s="3">
        <v>295100</v>
      </c>
      <c r="G247" s="3">
        <v>295100</v>
      </c>
      <c r="H247" s="4">
        <v>43325</v>
      </c>
      <c r="I247" s="5">
        <v>43355</v>
      </c>
      <c r="J247" s="6">
        <v>295100</v>
      </c>
    </row>
    <row r="248" spans="1:10">
      <c r="A248" s="1">
        <v>900226715</v>
      </c>
      <c r="B248" s="1" t="s">
        <v>0</v>
      </c>
      <c r="D248" s="2">
        <v>4305488</v>
      </c>
      <c r="E248" s="3">
        <v>0</v>
      </c>
      <c r="F248" s="3">
        <v>47700</v>
      </c>
      <c r="G248" s="3">
        <v>47700</v>
      </c>
      <c r="H248" s="4">
        <v>43325</v>
      </c>
      <c r="I248" s="5">
        <v>43355</v>
      </c>
      <c r="J248" s="6">
        <v>47700</v>
      </c>
    </row>
    <row r="249" spans="1:10">
      <c r="A249" s="1">
        <v>900226715</v>
      </c>
      <c r="B249" s="1" t="s">
        <v>0</v>
      </c>
      <c r="D249" s="2">
        <v>4305493</v>
      </c>
      <c r="E249" s="3">
        <v>0</v>
      </c>
      <c r="F249" s="3">
        <v>386900</v>
      </c>
      <c r="G249" s="3">
        <v>386900</v>
      </c>
      <c r="H249" s="4">
        <v>43325</v>
      </c>
      <c r="I249" s="5">
        <v>43355</v>
      </c>
      <c r="J249" s="6">
        <v>386900</v>
      </c>
    </row>
    <row r="250" spans="1:10">
      <c r="A250" s="1">
        <v>900226715</v>
      </c>
      <c r="B250" s="1" t="s">
        <v>0</v>
      </c>
      <c r="D250" s="2">
        <v>4305645</v>
      </c>
      <c r="E250" s="3">
        <v>0</v>
      </c>
      <c r="F250" s="3">
        <v>45100</v>
      </c>
      <c r="G250" s="3">
        <v>45100</v>
      </c>
      <c r="H250" s="4">
        <v>43326</v>
      </c>
      <c r="I250" s="5">
        <v>43355</v>
      </c>
      <c r="J250" s="6">
        <v>45100</v>
      </c>
    </row>
    <row r="251" spans="1:10">
      <c r="A251" s="1">
        <v>900226715</v>
      </c>
      <c r="B251" s="1" t="s">
        <v>0</v>
      </c>
      <c r="D251" s="2">
        <v>4305648</v>
      </c>
      <c r="E251" s="3">
        <v>0</v>
      </c>
      <c r="F251" s="3">
        <v>45100</v>
      </c>
      <c r="G251" s="3">
        <v>45100</v>
      </c>
      <c r="H251" s="4">
        <v>43326</v>
      </c>
      <c r="I251" s="5">
        <v>43355</v>
      </c>
      <c r="J251" s="6">
        <v>45100</v>
      </c>
    </row>
    <row r="252" spans="1:10">
      <c r="A252" s="1">
        <v>900226715</v>
      </c>
      <c r="B252" s="1" t="s">
        <v>0</v>
      </c>
      <c r="D252" s="2">
        <v>4305670</v>
      </c>
      <c r="E252" s="3">
        <v>0</v>
      </c>
      <c r="F252" s="3">
        <v>45100</v>
      </c>
      <c r="G252" s="3">
        <v>45100</v>
      </c>
      <c r="H252" s="4">
        <v>43326</v>
      </c>
      <c r="I252" s="5">
        <v>43355</v>
      </c>
      <c r="J252" s="6">
        <v>45100</v>
      </c>
    </row>
    <row r="253" spans="1:10">
      <c r="A253" s="1">
        <v>900226715</v>
      </c>
      <c r="B253" s="1" t="s">
        <v>0</v>
      </c>
      <c r="D253" s="2">
        <v>4305684</v>
      </c>
      <c r="E253" s="3">
        <v>0</v>
      </c>
      <c r="F253" s="3">
        <v>45100</v>
      </c>
      <c r="G253" s="3">
        <v>45100</v>
      </c>
      <c r="H253" s="4">
        <v>43326</v>
      </c>
      <c r="I253" s="5">
        <v>43355</v>
      </c>
      <c r="J253" s="6">
        <v>45100</v>
      </c>
    </row>
    <row r="254" spans="1:10">
      <c r="A254" s="1">
        <v>900226715</v>
      </c>
      <c r="B254" s="1" t="s">
        <v>0</v>
      </c>
      <c r="D254" s="2">
        <v>4305848</v>
      </c>
      <c r="E254" s="3">
        <v>0</v>
      </c>
      <c r="F254" s="3">
        <v>45100</v>
      </c>
      <c r="G254" s="3">
        <v>45100</v>
      </c>
      <c r="H254" s="4">
        <v>43327</v>
      </c>
      <c r="I254" s="5">
        <v>43355</v>
      </c>
      <c r="J254" s="6">
        <v>45100</v>
      </c>
    </row>
    <row r="255" spans="1:10">
      <c r="A255" s="1">
        <v>900226715</v>
      </c>
      <c r="B255" s="1" t="s">
        <v>0</v>
      </c>
      <c r="D255" s="2">
        <v>4305863</v>
      </c>
      <c r="E255" s="3">
        <v>0</v>
      </c>
      <c r="F255" s="3">
        <v>45100</v>
      </c>
      <c r="G255" s="3">
        <v>45100</v>
      </c>
      <c r="H255" s="4">
        <v>43327</v>
      </c>
      <c r="I255" s="5">
        <v>43355</v>
      </c>
      <c r="J255" s="6">
        <v>45100</v>
      </c>
    </row>
    <row r="256" spans="1:10">
      <c r="A256" s="1">
        <v>900226715</v>
      </c>
      <c r="B256" s="1" t="s">
        <v>0</v>
      </c>
      <c r="C256" s="7"/>
      <c r="D256" s="2">
        <v>4305872</v>
      </c>
      <c r="E256" s="3">
        <v>0</v>
      </c>
      <c r="F256" s="3">
        <v>45100</v>
      </c>
      <c r="G256" s="3">
        <v>45100</v>
      </c>
      <c r="H256" s="4">
        <v>43327</v>
      </c>
      <c r="I256" s="5">
        <v>43355</v>
      </c>
      <c r="J256" s="6">
        <v>45100</v>
      </c>
    </row>
    <row r="257" spans="1:10">
      <c r="A257" s="1">
        <v>900226715</v>
      </c>
      <c r="B257" s="1" t="s">
        <v>0</v>
      </c>
      <c r="D257" s="2">
        <v>4305874</v>
      </c>
      <c r="E257" s="3">
        <v>0</v>
      </c>
      <c r="F257" s="3">
        <v>134900</v>
      </c>
      <c r="G257" s="3">
        <v>134900</v>
      </c>
      <c r="H257" s="4">
        <v>43327</v>
      </c>
      <c r="I257" s="5">
        <v>43355</v>
      </c>
      <c r="J257" s="6">
        <v>134900</v>
      </c>
    </row>
    <row r="258" spans="1:10">
      <c r="A258" s="1">
        <v>900226715</v>
      </c>
      <c r="B258" s="1" t="s">
        <v>0</v>
      </c>
      <c r="D258" s="2">
        <v>4305955</v>
      </c>
      <c r="E258" s="3">
        <v>0</v>
      </c>
      <c r="F258" s="3">
        <v>208000</v>
      </c>
      <c r="G258" s="3">
        <v>208000</v>
      </c>
      <c r="H258" s="4">
        <v>43327</v>
      </c>
      <c r="I258" s="5">
        <v>43355</v>
      </c>
      <c r="J258" s="6">
        <v>208000</v>
      </c>
    </row>
    <row r="259" spans="1:10">
      <c r="A259" s="1">
        <v>900226715</v>
      </c>
      <c r="B259" s="1" t="s">
        <v>0</v>
      </c>
      <c r="D259" s="2">
        <v>4306114</v>
      </c>
      <c r="E259" s="3">
        <v>0</v>
      </c>
      <c r="F259" s="3">
        <v>45100</v>
      </c>
      <c r="G259" s="3">
        <v>45100</v>
      </c>
      <c r="H259" s="4">
        <v>43328</v>
      </c>
      <c r="I259" s="5">
        <v>43355</v>
      </c>
      <c r="J259" s="6">
        <v>45100</v>
      </c>
    </row>
    <row r="260" spans="1:10">
      <c r="A260" s="1">
        <v>900226715</v>
      </c>
      <c r="B260" s="1" t="s">
        <v>0</v>
      </c>
      <c r="D260" s="2">
        <v>4306366</v>
      </c>
      <c r="E260" s="3">
        <v>0</v>
      </c>
      <c r="F260" s="3">
        <v>204060</v>
      </c>
      <c r="G260" s="3">
        <v>204060</v>
      </c>
      <c r="H260" s="4">
        <v>43329</v>
      </c>
      <c r="I260" s="5">
        <v>43355</v>
      </c>
      <c r="J260" s="6">
        <v>204060</v>
      </c>
    </row>
    <row r="261" spans="1:10">
      <c r="A261" s="1">
        <v>900226715</v>
      </c>
      <c r="B261" s="1" t="s">
        <v>0</v>
      </c>
      <c r="D261" s="2">
        <v>4306379</v>
      </c>
      <c r="E261" s="3">
        <v>0</v>
      </c>
      <c r="F261" s="3">
        <v>3591684</v>
      </c>
      <c r="G261" s="3">
        <v>3591684</v>
      </c>
      <c r="H261" s="4">
        <v>43329</v>
      </c>
      <c r="I261" s="5">
        <v>43355</v>
      </c>
      <c r="J261" s="6">
        <v>2382453</v>
      </c>
    </row>
    <row r="262" spans="1:10">
      <c r="A262" s="1">
        <v>900226715</v>
      </c>
      <c r="B262" s="1" t="s">
        <v>0</v>
      </c>
      <c r="D262" s="2">
        <v>4306409</v>
      </c>
      <c r="E262" s="3">
        <v>0</v>
      </c>
      <c r="F262" s="3">
        <v>3820186</v>
      </c>
      <c r="G262" s="3">
        <v>3820186</v>
      </c>
      <c r="H262" s="4">
        <v>43330</v>
      </c>
      <c r="I262" s="5">
        <v>43355</v>
      </c>
      <c r="J262" s="6">
        <v>136475</v>
      </c>
    </row>
    <row r="263" spans="1:10">
      <c r="A263" s="1">
        <v>900226715</v>
      </c>
      <c r="B263" s="1" t="s">
        <v>0</v>
      </c>
      <c r="D263" s="2">
        <v>4306470</v>
      </c>
      <c r="E263" s="3">
        <v>0</v>
      </c>
      <c r="F263" s="3">
        <v>258050</v>
      </c>
      <c r="G263" s="3">
        <v>258050</v>
      </c>
      <c r="H263" s="4">
        <v>43332</v>
      </c>
      <c r="I263" s="5">
        <v>43355</v>
      </c>
      <c r="J263" s="6">
        <v>258050</v>
      </c>
    </row>
    <row r="264" spans="1:10">
      <c r="A264" s="1">
        <v>900226715</v>
      </c>
      <c r="B264" s="1" t="s">
        <v>0</v>
      </c>
      <c r="D264" s="2">
        <v>4307282</v>
      </c>
      <c r="E264" s="3">
        <v>0</v>
      </c>
      <c r="F264" s="3">
        <v>501150</v>
      </c>
      <c r="G264" s="3">
        <v>501150</v>
      </c>
      <c r="H264" s="4">
        <v>43336</v>
      </c>
      <c r="I264" s="5">
        <v>43355</v>
      </c>
      <c r="J264" s="6">
        <v>501150</v>
      </c>
    </row>
    <row r="265" spans="1:10">
      <c r="A265" s="1">
        <v>900226715</v>
      </c>
      <c r="B265" s="1" t="s">
        <v>0</v>
      </c>
      <c r="D265" s="2">
        <v>4307436</v>
      </c>
      <c r="E265" s="3">
        <v>0</v>
      </c>
      <c r="F265" s="3">
        <v>139100</v>
      </c>
      <c r="G265" s="3">
        <v>139100</v>
      </c>
      <c r="H265" s="4">
        <v>43339</v>
      </c>
      <c r="I265" s="5">
        <v>43355</v>
      </c>
      <c r="J265" s="6">
        <v>139100</v>
      </c>
    </row>
    <row r="266" spans="1:10">
      <c r="A266" s="1">
        <v>900226715</v>
      </c>
      <c r="B266" s="1" t="s">
        <v>0</v>
      </c>
      <c r="D266" s="2">
        <v>4307490</v>
      </c>
      <c r="E266" s="3">
        <v>0</v>
      </c>
      <c r="F266" s="3">
        <v>45100</v>
      </c>
      <c r="G266" s="3">
        <v>45100</v>
      </c>
      <c r="H266" s="4">
        <v>43339</v>
      </c>
      <c r="I266" s="5">
        <v>43355</v>
      </c>
      <c r="J266" s="6">
        <v>45100</v>
      </c>
    </row>
    <row r="267" spans="1:10">
      <c r="A267" s="1">
        <v>900226715</v>
      </c>
      <c r="B267" s="1" t="s">
        <v>0</v>
      </c>
      <c r="D267" s="2">
        <v>4307492</v>
      </c>
      <c r="E267" s="3">
        <v>0</v>
      </c>
      <c r="F267" s="3">
        <v>23400</v>
      </c>
      <c r="G267" s="3">
        <v>23400</v>
      </c>
      <c r="H267" s="4">
        <v>43339</v>
      </c>
      <c r="I267" s="5">
        <v>43355</v>
      </c>
      <c r="J267" s="6">
        <v>23400</v>
      </c>
    </row>
    <row r="268" spans="1:10">
      <c r="A268" s="1">
        <v>900226715</v>
      </c>
      <c r="B268" s="1" t="s">
        <v>0</v>
      </c>
      <c r="D268" s="2">
        <v>4307515</v>
      </c>
      <c r="E268" s="3">
        <v>0</v>
      </c>
      <c r="F268" s="3">
        <v>39600</v>
      </c>
      <c r="G268" s="3">
        <v>39600</v>
      </c>
      <c r="H268" s="4">
        <v>43339</v>
      </c>
      <c r="I268" s="5">
        <v>43355</v>
      </c>
      <c r="J268" s="6">
        <v>39600</v>
      </c>
    </row>
    <row r="269" spans="1:10">
      <c r="A269" s="1">
        <v>900226715</v>
      </c>
      <c r="B269" s="1" t="s">
        <v>0</v>
      </c>
      <c r="D269" s="2">
        <v>4307639</v>
      </c>
      <c r="E269" s="3">
        <v>0</v>
      </c>
      <c r="F269" s="3">
        <v>2033062</v>
      </c>
      <c r="G269" s="3">
        <v>2033062</v>
      </c>
      <c r="H269" s="4">
        <v>43340</v>
      </c>
      <c r="I269" s="5">
        <v>43355</v>
      </c>
      <c r="J269" s="6">
        <v>2033062</v>
      </c>
    </row>
    <row r="270" spans="1:10">
      <c r="A270" s="1">
        <v>900226715</v>
      </c>
      <c r="B270" s="1" t="s">
        <v>0</v>
      </c>
      <c r="D270" s="2">
        <v>4307707</v>
      </c>
      <c r="E270" s="3">
        <v>0</v>
      </c>
      <c r="F270" s="3">
        <v>45100</v>
      </c>
      <c r="G270" s="3">
        <v>45100</v>
      </c>
      <c r="H270" s="4">
        <v>43340</v>
      </c>
      <c r="I270" s="5">
        <v>43355</v>
      </c>
      <c r="J270" s="6">
        <v>45100</v>
      </c>
    </row>
    <row r="271" spans="1:10">
      <c r="A271" s="1">
        <v>900226715</v>
      </c>
      <c r="B271" s="1" t="s">
        <v>0</v>
      </c>
      <c r="D271" s="2">
        <v>4307717</v>
      </c>
      <c r="E271" s="3">
        <v>0</v>
      </c>
      <c r="F271" s="3">
        <v>45100</v>
      </c>
      <c r="G271" s="3">
        <v>45100</v>
      </c>
      <c r="H271" s="4">
        <v>43340</v>
      </c>
      <c r="I271" s="5">
        <v>43355</v>
      </c>
      <c r="J271" s="6">
        <v>45100</v>
      </c>
    </row>
    <row r="272" spans="1:10">
      <c r="A272" s="1">
        <v>900226715</v>
      </c>
      <c r="B272" s="1" t="s">
        <v>0</v>
      </c>
      <c r="D272" s="2">
        <v>4307723</v>
      </c>
      <c r="E272" s="3">
        <v>0</v>
      </c>
      <c r="F272" s="3">
        <v>45100</v>
      </c>
      <c r="G272" s="3">
        <v>45100</v>
      </c>
      <c r="H272" s="4">
        <v>43340</v>
      </c>
      <c r="I272" s="5">
        <v>43355</v>
      </c>
      <c r="J272" s="6">
        <v>45100</v>
      </c>
    </row>
    <row r="273" spans="1:10">
      <c r="A273" s="1">
        <v>900226715</v>
      </c>
      <c r="B273" s="1" t="s">
        <v>0</v>
      </c>
      <c r="D273" s="2">
        <v>4307770</v>
      </c>
      <c r="E273" s="3">
        <v>0</v>
      </c>
      <c r="F273" s="3">
        <v>16900</v>
      </c>
      <c r="G273" s="3">
        <v>16900</v>
      </c>
      <c r="H273" s="4">
        <v>43340</v>
      </c>
      <c r="I273" s="5">
        <v>43355</v>
      </c>
      <c r="J273" s="6">
        <v>16900</v>
      </c>
    </row>
    <row r="274" spans="1:10">
      <c r="A274" s="1">
        <v>900226715</v>
      </c>
      <c r="B274" s="1" t="s">
        <v>0</v>
      </c>
      <c r="D274" s="2">
        <v>4307790</v>
      </c>
      <c r="E274" s="3">
        <v>0</v>
      </c>
      <c r="F274" s="3">
        <v>278070</v>
      </c>
      <c r="G274" s="3">
        <v>278070</v>
      </c>
      <c r="H274" s="4">
        <v>43340</v>
      </c>
      <c r="I274" s="5">
        <v>43355</v>
      </c>
      <c r="J274" s="6">
        <v>262444</v>
      </c>
    </row>
    <row r="275" spans="1:10">
      <c r="A275" s="1">
        <v>900226715</v>
      </c>
      <c r="B275" s="1" t="s">
        <v>0</v>
      </c>
      <c r="D275" s="2">
        <v>4307827</v>
      </c>
      <c r="E275" s="3">
        <v>0</v>
      </c>
      <c r="F275" s="3">
        <v>108630</v>
      </c>
      <c r="G275" s="3">
        <v>108630</v>
      </c>
      <c r="H275" s="4">
        <v>43340</v>
      </c>
      <c r="I275" s="5">
        <v>43355</v>
      </c>
      <c r="J275" s="6">
        <v>81030</v>
      </c>
    </row>
    <row r="276" spans="1:10">
      <c r="A276" s="1">
        <v>900226715</v>
      </c>
      <c r="B276" s="1" t="s">
        <v>0</v>
      </c>
      <c r="D276" s="2">
        <v>4308028</v>
      </c>
      <c r="E276" s="3">
        <v>0</v>
      </c>
      <c r="F276" s="3">
        <v>944550</v>
      </c>
      <c r="G276" s="3">
        <v>944550</v>
      </c>
      <c r="H276" s="4">
        <v>43341</v>
      </c>
      <c r="I276" s="5">
        <v>43355</v>
      </c>
      <c r="J276" s="6">
        <v>928925</v>
      </c>
    </row>
    <row r="277" spans="1:10">
      <c r="A277" s="1">
        <v>900226715</v>
      </c>
      <c r="B277" s="1" t="s">
        <v>0</v>
      </c>
      <c r="D277" s="2">
        <v>4308089</v>
      </c>
      <c r="E277" s="3">
        <v>0</v>
      </c>
      <c r="F277" s="3">
        <v>191200</v>
      </c>
      <c r="G277" s="3">
        <v>191200</v>
      </c>
      <c r="H277" s="4">
        <v>43342</v>
      </c>
      <c r="I277" s="5">
        <v>43355</v>
      </c>
      <c r="J277" s="6">
        <v>191200</v>
      </c>
    </row>
    <row r="278" spans="1:10">
      <c r="A278" s="1">
        <v>900226715</v>
      </c>
      <c r="B278" s="1" t="s">
        <v>0</v>
      </c>
      <c r="D278" s="2">
        <v>4308099</v>
      </c>
      <c r="E278" s="3">
        <v>0</v>
      </c>
      <c r="F278" s="3">
        <v>20100</v>
      </c>
      <c r="G278" s="3">
        <v>20100</v>
      </c>
      <c r="H278" s="4">
        <v>43342</v>
      </c>
      <c r="I278" s="5">
        <v>43355</v>
      </c>
      <c r="J278" s="6">
        <v>20100</v>
      </c>
    </row>
    <row r="279" spans="1:10">
      <c r="A279" s="1">
        <v>900226715</v>
      </c>
      <c r="B279" s="1" t="s">
        <v>0</v>
      </c>
      <c r="D279" s="2">
        <v>4308361</v>
      </c>
      <c r="E279" s="3">
        <v>0</v>
      </c>
      <c r="F279" s="3">
        <v>2402643</v>
      </c>
      <c r="G279" s="3">
        <v>2402643</v>
      </c>
      <c r="H279" s="4">
        <v>43343</v>
      </c>
      <c r="I279" s="5">
        <v>43355</v>
      </c>
      <c r="J279" s="6">
        <v>2030843</v>
      </c>
    </row>
    <row r="280" spans="1:10">
      <c r="A280" s="1">
        <v>900226715</v>
      </c>
      <c r="B280" s="1" t="s">
        <v>0</v>
      </c>
      <c r="D280" s="2">
        <v>4304495</v>
      </c>
      <c r="E280" s="3">
        <v>0</v>
      </c>
      <c r="F280" s="3">
        <v>45100</v>
      </c>
      <c r="G280" s="3">
        <v>45100</v>
      </c>
      <c r="H280" s="4">
        <v>43318</v>
      </c>
      <c r="I280" s="5">
        <v>43355</v>
      </c>
      <c r="J280" s="6">
        <v>45100</v>
      </c>
    </row>
    <row r="281" spans="1:10">
      <c r="A281" s="1">
        <v>900226715</v>
      </c>
      <c r="B281" s="1" t="s">
        <v>0</v>
      </c>
      <c r="D281" s="2">
        <v>4309136</v>
      </c>
      <c r="E281" s="3">
        <v>0</v>
      </c>
      <c r="F281" s="3">
        <v>459200</v>
      </c>
      <c r="G281" s="3">
        <v>459200</v>
      </c>
      <c r="H281" s="4">
        <v>43349</v>
      </c>
      <c r="I281" s="9">
        <v>43385</v>
      </c>
      <c r="J281" s="6">
        <v>32800</v>
      </c>
    </row>
    <row r="282" spans="1:10">
      <c r="A282" s="1">
        <v>900226715</v>
      </c>
      <c r="B282" s="1" t="s">
        <v>0</v>
      </c>
      <c r="D282" s="2">
        <v>4309595</v>
      </c>
      <c r="E282" s="3">
        <v>2484</v>
      </c>
      <c r="F282" s="3">
        <v>21600</v>
      </c>
      <c r="G282" s="3">
        <v>19116</v>
      </c>
      <c r="H282" s="4">
        <v>43353</v>
      </c>
      <c r="I282" s="9">
        <v>43385</v>
      </c>
      <c r="J282" s="6">
        <v>19116</v>
      </c>
    </row>
    <row r="283" spans="1:10">
      <c r="A283" s="1">
        <v>900226715</v>
      </c>
      <c r="B283" s="1" t="s">
        <v>0</v>
      </c>
      <c r="D283" s="2">
        <v>4309611</v>
      </c>
      <c r="E283" s="3">
        <v>0</v>
      </c>
      <c r="F283" s="3">
        <v>25800</v>
      </c>
      <c r="G283" s="3">
        <v>25800</v>
      </c>
      <c r="H283" s="4">
        <v>43353</v>
      </c>
      <c r="I283" s="9">
        <v>43385</v>
      </c>
      <c r="J283" s="6">
        <v>25800</v>
      </c>
    </row>
    <row r="284" spans="1:10">
      <c r="A284" s="1">
        <v>900226715</v>
      </c>
      <c r="B284" s="1" t="s">
        <v>0</v>
      </c>
      <c r="D284" s="2">
        <v>4308628</v>
      </c>
      <c r="E284" s="3">
        <v>0</v>
      </c>
      <c r="F284" s="3">
        <v>1495904</v>
      </c>
      <c r="G284" s="3">
        <v>1495904</v>
      </c>
      <c r="H284" s="4">
        <v>43346</v>
      </c>
      <c r="I284" s="9">
        <v>43385</v>
      </c>
      <c r="J284" s="6">
        <v>18550</v>
      </c>
    </row>
    <row r="285" spans="1:10">
      <c r="A285" s="1">
        <v>900226715</v>
      </c>
      <c r="B285" s="1" t="s">
        <v>0</v>
      </c>
      <c r="D285" s="2">
        <v>4308648</v>
      </c>
      <c r="E285" s="3">
        <v>0</v>
      </c>
      <c r="F285" s="3">
        <v>1659990</v>
      </c>
      <c r="G285" s="3">
        <v>1659990</v>
      </c>
      <c r="H285" s="4">
        <v>43346</v>
      </c>
      <c r="I285" s="9">
        <v>43385</v>
      </c>
      <c r="J285" s="6">
        <v>1659990</v>
      </c>
    </row>
    <row r="286" spans="1:10">
      <c r="A286" s="1">
        <v>900226715</v>
      </c>
      <c r="B286" s="1" t="s">
        <v>0</v>
      </c>
      <c r="D286" s="2">
        <v>4309934</v>
      </c>
      <c r="E286" s="3">
        <v>0</v>
      </c>
      <c r="F286" s="3">
        <v>3537380</v>
      </c>
      <c r="G286" s="3">
        <v>3537380</v>
      </c>
      <c r="H286" s="4">
        <v>43354</v>
      </c>
      <c r="I286" s="9">
        <v>43385</v>
      </c>
      <c r="J286" s="6">
        <v>168000</v>
      </c>
    </row>
    <row r="287" spans="1:10">
      <c r="A287" s="1">
        <v>900226715</v>
      </c>
      <c r="B287" s="1" t="s">
        <v>0</v>
      </c>
      <c r="D287" s="2">
        <v>4310256</v>
      </c>
      <c r="E287" s="3">
        <v>0</v>
      </c>
      <c r="F287" s="3">
        <v>448680</v>
      </c>
      <c r="G287" s="3">
        <v>448680</v>
      </c>
      <c r="H287" s="4">
        <v>43356</v>
      </c>
      <c r="I287" s="9">
        <v>43385</v>
      </c>
      <c r="J287" s="6">
        <v>15625</v>
      </c>
    </row>
    <row r="288" spans="1:10">
      <c r="A288" s="1">
        <v>900226715</v>
      </c>
      <c r="B288" s="1" t="s">
        <v>0</v>
      </c>
      <c r="D288" s="2">
        <v>4310525</v>
      </c>
      <c r="E288" s="3">
        <v>0</v>
      </c>
      <c r="F288" s="3">
        <v>1448410</v>
      </c>
      <c r="G288" s="3">
        <v>1448410</v>
      </c>
      <c r="H288" s="4">
        <v>43358</v>
      </c>
      <c r="I288" s="9">
        <v>43385</v>
      </c>
      <c r="J288" s="6">
        <v>15625</v>
      </c>
    </row>
    <row r="289" spans="1:10">
      <c r="A289" s="1">
        <v>900226715</v>
      </c>
      <c r="B289" s="1" t="s">
        <v>0</v>
      </c>
      <c r="D289" s="2">
        <v>4310558</v>
      </c>
      <c r="E289" s="3">
        <v>0</v>
      </c>
      <c r="F289" s="3">
        <v>313080</v>
      </c>
      <c r="G289" s="3">
        <v>313080</v>
      </c>
      <c r="H289" s="4">
        <v>43359</v>
      </c>
      <c r="I289" s="9">
        <v>43385</v>
      </c>
      <c r="J289" s="6">
        <v>148294</v>
      </c>
    </row>
    <row r="290" spans="1:10">
      <c r="A290" s="1">
        <v>900226715</v>
      </c>
      <c r="B290" s="1" t="s">
        <v>0</v>
      </c>
      <c r="D290" s="2">
        <v>4310727</v>
      </c>
      <c r="E290" s="3">
        <v>0</v>
      </c>
      <c r="F290" s="3">
        <v>1618472</v>
      </c>
      <c r="G290" s="3">
        <v>1618472</v>
      </c>
      <c r="H290" s="4">
        <v>43360</v>
      </c>
      <c r="I290" s="9">
        <v>43385</v>
      </c>
      <c r="J290" s="6">
        <v>15525</v>
      </c>
    </row>
    <row r="291" spans="1:10">
      <c r="A291" s="1">
        <v>900226715</v>
      </c>
      <c r="B291" s="1" t="s">
        <v>0</v>
      </c>
      <c r="D291" s="2">
        <v>4311169</v>
      </c>
      <c r="E291" s="3">
        <v>0</v>
      </c>
      <c r="F291" s="3">
        <v>420560</v>
      </c>
      <c r="G291" s="3">
        <v>420560</v>
      </c>
      <c r="H291" s="4">
        <v>43362</v>
      </c>
      <c r="I291" s="9">
        <v>43385</v>
      </c>
      <c r="J291" s="6">
        <v>420560</v>
      </c>
    </row>
    <row r="292" spans="1:10">
      <c r="A292" s="1">
        <v>900226715</v>
      </c>
      <c r="B292" s="1" t="s">
        <v>0</v>
      </c>
      <c r="D292" s="2">
        <v>4311724</v>
      </c>
      <c r="E292" s="3">
        <v>0</v>
      </c>
      <c r="F292" s="3">
        <v>3190260</v>
      </c>
      <c r="G292" s="3">
        <v>3190260</v>
      </c>
      <c r="H292" s="4">
        <v>43364</v>
      </c>
      <c r="I292" s="9">
        <v>43385</v>
      </c>
      <c r="J292" s="6">
        <v>340625</v>
      </c>
    </row>
    <row r="293" spans="1:10">
      <c r="A293" s="1">
        <v>900226715</v>
      </c>
      <c r="B293" s="1" t="s">
        <v>0</v>
      </c>
      <c r="D293" s="2">
        <v>4312152</v>
      </c>
      <c r="E293" s="3">
        <v>0</v>
      </c>
      <c r="F293" s="3">
        <v>1021840</v>
      </c>
      <c r="G293" s="3">
        <v>1021840</v>
      </c>
      <c r="H293" s="4">
        <v>43368</v>
      </c>
      <c r="I293" s="9">
        <v>43385</v>
      </c>
      <c r="J293" s="6">
        <v>31250</v>
      </c>
    </row>
    <row r="294" spans="1:10">
      <c r="A294" s="1">
        <v>900226715</v>
      </c>
      <c r="B294" s="1" t="s">
        <v>0</v>
      </c>
      <c r="D294" s="2">
        <v>4309271</v>
      </c>
      <c r="E294" s="3">
        <v>3000</v>
      </c>
      <c r="F294" s="3">
        <v>31200</v>
      </c>
      <c r="G294" s="3">
        <v>28200</v>
      </c>
      <c r="H294" s="4">
        <v>43349</v>
      </c>
      <c r="I294" s="9">
        <v>43385</v>
      </c>
      <c r="J294" s="6">
        <v>28200</v>
      </c>
    </row>
    <row r="295" spans="1:10">
      <c r="A295" s="1">
        <v>900226715</v>
      </c>
      <c r="B295" s="1" t="s">
        <v>0</v>
      </c>
      <c r="D295" s="2">
        <v>4309591</v>
      </c>
      <c r="E295" s="3">
        <v>3000</v>
      </c>
      <c r="F295" s="3">
        <v>14600</v>
      </c>
      <c r="G295" s="3">
        <v>11600</v>
      </c>
      <c r="H295" s="4">
        <v>43353</v>
      </c>
      <c r="I295" s="9">
        <v>43385</v>
      </c>
      <c r="J295" s="6">
        <v>11600</v>
      </c>
    </row>
    <row r="296" spans="1:10">
      <c r="A296" s="1">
        <v>900226715</v>
      </c>
      <c r="B296" s="1" t="s">
        <v>0</v>
      </c>
      <c r="D296" s="2">
        <v>4310569</v>
      </c>
      <c r="E296" s="3">
        <v>3000</v>
      </c>
      <c r="F296" s="3">
        <v>60200</v>
      </c>
      <c r="G296" s="3">
        <v>57200</v>
      </c>
      <c r="H296" s="4">
        <v>43360</v>
      </c>
      <c r="I296" s="9">
        <v>43385</v>
      </c>
      <c r="J296" s="6">
        <v>57200</v>
      </c>
    </row>
    <row r="297" spans="1:10">
      <c r="A297" s="1">
        <v>900226715</v>
      </c>
      <c r="B297" s="1" t="s">
        <v>0</v>
      </c>
      <c r="D297" s="2">
        <v>4310679</v>
      </c>
      <c r="E297" s="3">
        <v>0</v>
      </c>
      <c r="F297" s="3">
        <v>9600</v>
      </c>
      <c r="G297" s="3">
        <v>9600</v>
      </c>
      <c r="H297" s="4">
        <v>43360</v>
      </c>
      <c r="I297" s="9">
        <v>43385</v>
      </c>
      <c r="J297" s="6">
        <v>9600</v>
      </c>
    </row>
    <row r="298" spans="1:10">
      <c r="A298" s="1">
        <v>900226715</v>
      </c>
      <c r="B298" s="1" t="s">
        <v>0</v>
      </c>
      <c r="D298" s="2">
        <v>4310698</v>
      </c>
      <c r="E298" s="3">
        <v>0</v>
      </c>
      <c r="F298" s="3">
        <v>9600</v>
      </c>
      <c r="G298" s="3">
        <v>9600</v>
      </c>
      <c r="H298" s="4">
        <v>43360</v>
      </c>
      <c r="I298" s="9">
        <v>43385</v>
      </c>
      <c r="J298" s="6">
        <v>9600</v>
      </c>
    </row>
    <row r="299" spans="1:10">
      <c r="A299" s="1">
        <v>900226715</v>
      </c>
      <c r="B299" s="1" t="s">
        <v>0</v>
      </c>
      <c r="D299" s="2">
        <v>4310716</v>
      </c>
      <c r="E299" s="3">
        <v>3000</v>
      </c>
      <c r="F299" s="3">
        <v>42200</v>
      </c>
      <c r="G299" s="3">
        <v>39200</v>
      </c>
      <c r="H299" s="4">
        <v>43360</v>
      </c>
      <c r="I299" s="9">
        <v>43385</v>
      </c>
      <c r="J299" s="6">
        <v>39200</v>
      </c>
    </row>
    <row r="300" spans="1:10">
      <c r="A300" s="1">
        <v>900226715</v>
      </c>
      <c r="B300" s="1" t="s">
        <v>0</v>
      </c>
      <c r="D300" s="2">
        <v>4310718</v>
      </c>
      <c r="E300" s="3">
        <v>3000</v>
      </c>
      <c r="F300" s="3">
        <v>42200</v>
      </c>
      <c r="G300" s="3">
        <v>39200</v>
      </c>
      <c r="H300" s="4">
        <v>43360</v>
      </c>
      <c r="I300" s="9">
        <v>43385</v>
      </c>
      <c r="J300" s="6">
        <v>39200</v>
      </c>
    </row>
    <row r="301" spans="1:10">
      <c r="A301" s="1">
        <v>900226715</v>
      </c>
      <c r="B301" s="1" t="s">
        <v>0</v>
      </c>
      <c r="D301" s="2">
        <v>4310944</v>
      </c>
      <c r="E301" s="3">
        <v>0</v>
      </c>
      <c r="F301" s="3">
        <v>31200</v>
      </c>
      <c r="G301" s="3">
        <v>31200</v>
      </c>
      <c r="H301" s="4">
        <v>43361</v>
      </c>
      <c r="I301" s="9">
        <v>43385</v>
      </c>
      <c r="J301" s="6">
        <v>31200</v>
      </c>
    </row>
    <row r="302" spans="1:10">
      <c r="A302" s="1">
        <v>900226715</v>
      </c>
      <c r="B302" s="1" t="s">
        <v>0</v>
      </c>
      <c r="D302" s="2">
        <v>4311077</v>
      </c>
      <c r="E302" s="3">
        <v>0</v>
      </c>
      <c r="F302" s="3">
        <v>250000</v>
      </c>
      <c r="G302" s="3">
        <v>250000</v>
      </c>
      <c r="H302" s="4">
        <v>43362</v>
      </c>
      <c r="I302" s="9">
        <v>43385</v>
      </c>
      <c r="J302" s="6">
        <v>250000</v>
      </c>
    </row>
    <row r="303" spans="1:10">
      <c r="A303" s="1">
        <v>900226715</v>
      </c>
      <c r="B303" s="1" t="s">
        <v>0</v>
      </c>
      <c r="D303" s="2">
        <v>4311080</v>
      </c>
      <c r="E303" s="3">
        <v>0</v>
      </c>
      <c r="F303" s="3">
        <v>250000</v>
      </c>
      <c r="G303" s="3">
        <v>250000</v>
      </c>
      <c r="H303" s="4">
        <v>43362</v>
      </c>
      <c r="I303" s="9">
        <v>43385</v>
      </c>
      <c r="J303" s="6">
        <v>250000</v>
      </c>
    </row>
    <row r="304" spans="1:10">
      <c r="A304" s="1">
        <v>900226715</v>
      </c>
      <c r="B304" s="1" t="s">
        <v>0</v>
      </c>
      <c r="D304" s="2">
        <v>4311194</v>
      </c>
      <c r="E304" s="3">
        <v>0</v>
      </c>
      <c r="F304" s="3">
        <v>55180</v>
      </c>
      <c r="G304" s="3">
        <v>55180</v>
      </c>
      <c r="H304" s="4">
        <v>43362</v>
      </c>
      <c r="I304" s="9">
        <v>43385</v>
      </c>
      <c r="J304" s="6">
        <v>55180</v>
      </c>
    </row>
    <row r="305" spans="1:10">
      <c r="A305" s="1">
        <v>900226715</v>
      </c>
      <c r="B305" s="1" t="s">
        <v>0</v>
      </c>
      <c r="D305" s="2">
        <v>4311402</v>
      </c>
      <c r="E305" s="3">
        <v>3000</v>
      </c>
      <c r="F305" s="3">
        <v>31200</v>
      </c>
      <c r="G305" s="3">
        <v>28200</v>
      </c>
      <c r="H305" s="4">
        <v>43363</v>
      </c>
      <c r="I305" s="9">
        <v>43385</v>
      </c>
      <c r="J305" s="6">
        <v>28200</v>
      </c>
    </row>
    <row r="306" spans="1:10">
      <c r="A306" s="1">
        <v>900226715</v>
      </c>
      <c r="B306" s="1" t="s">
        <v>0</v>
      </c>
      <c r="D306" s="2">
        <v>4311568</v>
      </c>
      <c r="E306" s="3">
        <v>3000</v>
      </c>
      <c r="F306" s="3">
        <v>42700</v>
      </c>
      <c r="G306" s="3">
        <v>39700</v>
      </c>
      <c r="H306" s="4">
        <v>43364</v>
      </c>
      <c r="I306" s="9">
        <v>43385</v>
      </c>
      <c r="J306" s="6">
        <v>39700</v>
      </c>
    </row>
    <row r="307" spans="1:10">
      <c r="A307" s="1">
        <v>900226715</v>
      </c>
      <c r="B307" s="1" t="s">
        <v>0</v>
      </c>
      <c r="D307" s="2">
        <v>4312392</v>
      </c>
      <c r="E307" s="3">
        <v>3000</v>
      </c>
      <c r="F307" s="3">
        <v>21400</v>
      </c>
      <c r="G307" s="3">
        <v>18400</v>
      </c>
      <c r="H307" s="4">
        <v>43369</v>
      </c>
      <c r="I307" s="9">
        <v>43385</v>
      </c>
      <c r="J307" s="6">
        <v>18400</v>
      </c>
    </row>
    <row r="308" spans="1:10">
      <c r="A308" s="1">
        <v>900226715</v>
      </c>
      <c r="B308" s="1" t="s">
        <v>0</v>
      </c>
      <c r="C308" s="8"/>
      <c r="D308" s="2">
        <v>4312395</v>
      </c>
      <c r="E308" s="3">
        <v>3000</v>
      </c>
      <c r="F308" s="3">
        <v>21400</v>
      </c>
      <c r="G308" s="3">
        <v>18400</v>
      </c>
      <c r="H308" s="4">
        <v>43369</v>
      </c>
      <c r="I308" s="9">
        <v>43385</v>
      </c>
      <c r="J308" s="6">
        <v>18400</v>
      </c>
    </row>
    <row r="309" spans="1:10">
      <c r="A309" s="1">
        <v>900226715</v>
      </c>
      <c r="B309" s="1" t="s">
        <v>0</v>
      </c>
      <c r="D309" s="2">
        <v>4308066</v>
      </c>
      <c r="E309" s="3">
        <v>3000</v>
      </c>
      <c r="F309" s="3">
        <v>31200</v>
      </c>
      <c r="G309" s="3">
        <v>28200</v>
      </c>
      <c r="H309" s="4">
        <v>43342</v>
      </c>
      <c r="I309" s="5">
        <v>43424</v>
      </c>
      <c r="J309" s="6">
        <v>28200</v>
      </c>
    </row>
    <row r="310" spans="1:10">
      <c r="A310" s="1">
        <v>900226715</v>
      </c>
      <c r="B310" s="1" t="s">
        <v>0</v>
      </c>
      <c r="D310" s="2">
        <v>4309927</v>
      </c>
      <c r="E310" s="3">
        <v>3000</v>
      </c>
      <c r="F310" s="3">
        <v>31200</v>
      </c>
      <c r="G310" s="3">
        <v>28200</v>
      </c>
      <c r="H310" s="4">
        <v>43354</v>
      </c>
      <c r="I310" s="5">
        <v>43424</v>
      </c>
      <c r="J310" s="6">
        <v>28200</v>
      </c>
    </row>
    <row r="311" spans="1:10">
      <c r="A311" s="1">
        <v>900226715</v>
      </c>
      <c r="B311" s="1" t="s">
        <v>0</v>
      </c>
      <c r="D311" s="2">
        <v>4311569</v>
      </c>
      <c r="E311" s="3">
        <v>3000</v>
      </c>
      <c r="F311" s="3">
        <v>62500</v>
      </c>
      <c r="G311" s="3">
        <v>59500</v>
      </c>
      <c r="H311" s="4">
        <v>43364</v>
      </c>
      <c r="I311" s="5">
        <v>43424</v>
      </c>
      <c r="J311" s="6">
        <v>59500</v>
      </c>
    </row>
    <row r="312" spans="1:10">
      <c r="A312" s="1">
        <v>900226715</v>
      </c>
      <c r="B312" s="1" t="s">
        <v>0</v>
      </c>
      <c r="C312" s="7"/>
      <c r="D312" s="2">
        <v>4312125</v>
      </c>
      <c r="E312" s="3">
        <v>3000</v>
      </c>
      <c r="F312" s="3">
        <v>57000</v>
      </c>
      <c r="G312" s="3">
        <v>54000</v>
      </c>
      <c r="H312" s="4">
        <v>43368</v>
      </c>
      <c r="I312" s="5">
        <v>43424</v>
      </c>
      <c r="J312" s="6">
        <v>54000</v>
      </c>
    </row>
    <row r="313" spans="1:10">
      <c r="A313" s="1">
        <v>900226715</v>
      </c>
      <c r="B313" s="1" t="s">
        <v>0</v>
      </c>
      <c r="D313" s="2">
        <v>4313280</v>
      </c>
      <c r="E313" s="3">
        <v>0</v>
      </c>
      <c r="F313" s="3">
        <v>366820</v>
      </c>
      <c r="G313" s="3">
        <v>366820</v>
      </c>
      <c r="H313" s="4">
        <v>43375</v>
      </c>
      <c r="I313" s="5">
        <v>43424</v>
      </c>
      <c r="J313" s="6">
        <v>15000</v>
      </c>
    </row>
    <row r="314" spans="1:10">
      <c r="A314" s="1">
        <v>900226715</v>
      </c>
      <c r="B314" s="1" t="s">
        <v>0</v>
      </c>
      <c r="C314" s="7"/>
      <c r="D314" s="2">
        <v>4313371</v>
      </c>
      <c r="E314" s="3">
        <v>0</v>
      </c>
      <c r="F314" s="3">
        <v>266900</v>
      </c>
      <c r="G314" s="3">
        <v>266900</v>
      </c>
      <c r="H314" s="4">
        <v>43376</v>
      </c>
      <c r="I314" s="5">
        <v>43424</v>
      </c>
      <c r="J314" s="6">
        <v>38500</v>
      </c>
    </row>
    <row r="315" spans="1:10">
      <c r="A315" s="1">
        <v>900226715</v>
      </c>
      <c r="B315" s="1" t="s">
        <v>0</v>
      </c>
      <c r="D315" s="2">
        <v>4313485</v>
      </c>
      <c r="E315" s="3">
        <v>0</v>
      </c>
      <c r="F315" s="3">
        <v>2121189</v>
      </c>
      <c r="G315" s="3">
        <v>2121189</v>
      </c>
      <c r="H315" s="4">
        <v>43377</v>
      </c>
      <c r="I315" s="5">
        <v>43424</v>
      </c>
      <c r="J315" s="6">
        <v>1904129</v>
      </c>
    </row>
    <row r="316" spans="1:10">
      <c r="A316" s="1">
        <v>900226715</v>
      </c>
      <c r="B316" s="1" t="s">
        <v>0</v>
      </c>
      <c r="D316" s="2">
        <v>4313640</v>
      </c>
      <c r="E316" s="3">
        <v>0</v>
      </c>
      <c r="F316" s="3">
        <v>2869798</v>
      </c>
      <c r="G316" s="3">
        <v>2869798</v>
      </c>
      <c r="H316" s="4">
        <v>43377</v>
      </c>
      <c r="I316" s="5">
        <v>43424</v>
      </c>
      <c r="J316" s="6">
        <v>1066312</v>
      </c>
    </row>
    <row r="317" spans="1:10">
      <c r="A317" s="1">
        <v>900226715</v>
      </c>
      <c r="B317" s="1" t="s">
        <v>0</v>
      </c>
      <c r="D317" s="2">
        <v>4314006</v>
      </c>
      <c r="E317" s="3">
        <v>0</v>
      </c>
      <c r="F317" s="3">
        <v>203400</v>
      </c>
      <c r="G317" s="3">
        <v>203400</v>
      </c>
      <c r="H317" s="4">
        <v>43381</v>
      </c>
      <c r="I317" s="5">
        <v>43424</v>
      </c>
      <c r="J317" s="6">
        <v>203400</v>
      </c>
    </row>
    <row r="318" spans="1:10">
      <c r="A318" s="1">
        <v>900226715</v>
      </c>
      <c r="B318" s="1" t="s">
        <v>0</v>
      </c>
      <c r="D318" s="2">
        <v>4309684</v>
      </c>
      <c r="E318" s="3">
        <v>0</v>
      </c>
      <c r="F318" s="3">
        <v>165100</v>
      </c>
      <c r="G318" s="3">
        <v>165100</v>
      </c>
      <c r="H318" s="4">
        <v>43353</v>
      </c>
      <c r="I318" s="5">
        <v>43424</v>
      </c>
      <c r="J318" s="6">
        <v>129900</v>
      </c>
    </row>
    <row r="319" spans="1:10">
      <c r="A319" s="1">
        <v>900226715</v>
      </c>
      <c r="B319" s="1" t="s">
        <v>0</v>
      </c>
      <c r="D319" s="2">
        <v>4311290</v>
      </c>
      <c r="E319" s="3">
        <v>0</v>
      </c>
      <c r="F319" s="3">
        <v>74200</v>
      </c>
      <c r="G319" s="3">
        <v>74200</v>
      </c>
      <c r="H319" s="4">
        <v>43363</v>
      </c>
      <c r="I319" s="5">
        <v>43424</v>
      </c>
      <c r="J319" s="6">
        <v>74200</v>
      </c>
    </row>
    <row r="320" spans="1:10">
      <c r="A320" s="1">
        <v>900226715</v>
      </c>
      <c r="B320" s="1" t="s">
        <v>0</v>
      </c>
      <c r="D320" s="2">
        <v>4318232</v>
      </c>
      <c r="E320" s="3">
        <v>0</v>
      </c>
      <c r="F320" s="3">
        <v>2529540</v>
      </c>
      <c r="G320" s="3">
        <v>2529540</v>
      </c>
      <c r="H320" s="4">
        <v>43421</v>
      </c>
      <c r="I320" s="5">
        <v>43444</v>
      </c>
      <c r="J320" s="6">
        <v>2509340</v>
      </c>
    </row>
    <row r="321" spans="1:10">
      <c r="A321" s="1">
        <v>900226715</v>
      </c>
      <c r="B321" s="1" t="s">
        <v>0</v>
      </c>
      <c r="D321" s="2">
        <v>4318511</v>
      </c>
      <c r="E321" s="3">
        <v>0</v>
      </c>
      <c r="F321" s="3">
        <v>1780592</v>
      </c>
      <c r="G321" s="3">
        <v>1780592</v>
      </c>
      <c r="H321" s="4">
        <v>43423</v>
      </c>
      <c r="I321" s="5">
        <v>43444</v>
      </c>
      <c r="J321" s="6">
        <v>1066312</v>
      </c>
    </row>
    <row r="322" spans="1:10">
      <c r="A322" s="1">
        <v>900226715</v>
      </c>
      <c r="B322" s="1" t="s">
        <v>0</v>
      </c>
      <c r="D322" s="2">
        <v>4315351</v>
      </c>
      <c r="E322" s="3">
        <v>0</v>
      </c>
      <c r="F322" s="3">
        <v>327467</v>
      </c>
      <c r="G322" s="3">
        <v>327467</v>
      </c>
      <c r="H322" s="4">
        <v>43417</v>
      </c>
      <c r="I322" s="5">
        <v>43444</v>
      </c>
      <c r="J322" s="6">
        <v>327467</v>
      </c>
    </row>
    <row r="323" spans="1:10">
      <c r="A323" s="1">
        <v>900226715</v>
      </c>
      <c r="B323" s="1" t="s">
        <v>0</v>
      </c>
      <c r="D323" s="2">
        <v>4315553</v>
      </c>
      <c r="E323" s="3">
        <v>0</v>
      </c>
      <c r="F323" s="3">
        <v>444990</v>
      </c>
      <c r="G323" s="3">
        <v>444990</v>
      </c>
      <c r="H323" s="4">
        <v>43417</v>
      </c>
      <c r="I323" s="5">
        <v>43444</v>
      </c>
      <c r="J323" s="6">
        <v>444990</v>
      </c>
    </row>
    <row r="324" spans="1:10">
      <c r="A324" s="1">
        <v>900226715</v>
      </c>
      <c r="B324" s="1" t="s">
        <v>0</v>
      </c>
      <c r="C324" s="7"/>
      <c r="D324" s="2">
        <v>4318607</v>
      </c>
      <c r="E324" s="3">
        <v>3000</v>
      </c>
      <c r="F324" s="3">
        <v>44000</v>
      </c>
      <c r="G324" s="3">
        <v>41000</v>
      </c>
      <c r="H324" s="4">
        <v>43424</v>
      </c>
      <c r="I324" s="5">
        <v>43444</v>
      </c>
      <c r="J324" s="6">
        <v>41000</v>
      </c>
    </row>
    <row r="325" spans="1:10">
      <c r="A325" s="1">
        <v>900226715</v>
      </c>
      <c r="B325" s="1" t="s">
        <v>0</v>
      </c>
      <c r="D325" s="2">
        <v>4321140</v>
      </c>
      <c r="E325" s="3">
        <v>3000</v>
      </c>
      <c r="F325" s="3">
        <v>31200</v>
      </c>
      <c r="G325" s="3">
        <v>28200</v>
      </c>
      <c r="H325" s="4">
        <v>43434</v>
      </c>
      <c r="I325" s="5">
        <v>43444</v>
      </c>
      <c r="J325" s="6">
        <v>28200</v>
      </c>
    </row>
    <row r="326" spans="1:10">
      <c r="A326" s="1">
        <v>900226715</v>
      </c>
      <c r="B326" s="1" t="s">
        <v>0</v>
      </c>
      <c r="D326" s="2">
        <v>4321142</v>
      </c>
      <c r="E326" s="3">
        <v>0</v>
      </c>
      <c r="F326" s="3">
        <v>31200</v>
      </c>
      <c r="G326" s="3">
        <v>31200</v>
      </c>
      <c r="H326" s="4">
        <v>43434</v>
      </c>
      <c r="I326" s="5">
        <v>43444</v>
      </c>
      <c r="J326" s="6">
        <v>31200</v>
      </c>
    </row>
    <row r="327" spans="1:10">
      <c r="A327" s="1">
        <v>900226715</v>
      </c>
      <c r="B327" s="1" t="s">
        <v>0</v>
      </c>
      <c r="D327" s="2">
        <v>4317760</v>
      </c>
      <c r="E327" s="3">
        <v>0</v>
      </c>
      <c r="F327" s="3">
        <v>3275331</v>
      </c>
      <c r="G327" s="3">
        <v>3275331</v>
      </c>
      <c r="H327" s="4">
        <v>43419</v>
      </c>
      <c r="I327" s="5">
        <v>43444</v>
      </c>
      <c r="J327" s="6">
        <v>3275331</v>
      </c>
    </row>
    <row r="328" spans="1:10">
      <c r="A328" s="1">
        <v>900226715</v>
      </c>
      <c r="B328" s="1" t="s">
        <v>0</v>
      </c>
      <c r="D328" s="2">
        <v>4315880</v>
      </c>
      <c r="E328" s="3">
        <v>0</v>
      </c>
      <c r="F328" s="3">
        <v>1194450</v>
      </c>
      <c r="G328" s="3">
        <v>1194450</v>
      </c>
      <c r="H328" s="4">
        <v>43417</v>
      </c>
      <c r="I328" s="5">
        <v>43444</v>
      </c>
      <c r="J328" s="6">
        <v>1194450</v>
      </c>
    </row>
    <row r="329" spans="1:10">
      <c r="A329" s="1">
        <v>900226715</v>
      </c>
      <c r="B329" s="1" t="s">
        <v>1</v>
      </c>
      <c r="D329" s="10">
        <v>4313358</v>
      </c>
      <c r="E329" s="11">
        <v>0</v>
      </c>
      <c r="F329" s="11">
        <v>301500</v>
      </c>
      <c r="G329" s="3">
        <v>301500</v>
      </c>
      <c r="H329" s="12">
        <v>43376</v>
      </c>
      <c r="I329" s="5">
        <v>43507</v>
      </c>
      <c r="J329" s="6">
        <v>301500</v>
      </c>
    </row>
    <row r="330" spans="1:10">
      <c r="A330" s="1">
        <v>900226715</v>
      </c>
      <c r="B330" s="1" t="s">
        <v>1</v>
      </c>
      <c r="D330" s="10">
        <v>4318144</v>
      </c>
      <c r="E330" s="11">
        <v>3000</v>
      </c>
      <c r="F330" s="11">
        <v>149100</v>
      </c>
      <c r="G330" s="3">
        <v>146100</v>
      </c>
      <c r="H330" s="12">
        <v>43420</v>
      </c>
      <c r="I330" s="5">
        <v>43507</v>
      </c>
      <c r="J330" s="6">
        <v>146100</v>
      </c>
    </row>
    <row r="331" spans="1:10">
      <c r="A331" s="1">
        <v>900226715</v>
      </c>
      <c r="B331" s="1" t="s">
        <v>1</v>
      </c>
      <c r="D331" s="10">
        <v>4321344</v>
      </c>
      <c r="E331" s="11">
        <v>0</v>
      </c>
      <c r="F331" s="11">
        <v>68500</v>
      </c>
      <c r="G331" s="3">
        <v>68500</v>
      </c>
      <c r="H331" s="12">
        <v>43437</v>
      </c>
      <c r="I331" s="5">
        <v>43507</v>
      </c>
      <c r="J331" s="6">
        <v>68500</v>
      </c>
    </row>
    <row r="332" spans="1:10">
      <c r="A332" s="1">
        <v>900226715</v>
      </c>
      <c r="B332" s="1" t="s">
        <v>1</v>
      </c>
      <c r="D332" s="10">
        <v>4322683</v>
      </c>
      <c r="E332" s="11">
        <v>0</v>
      </c>
      <c r="F332" s="11">
        <v>72540</v>
      </c>
      <c r="G332" s="3">
        <v>72540</v>
      </c>
      <c r="H332" s="12">
        <v>43458</v>
      </c>
      <c r="I332" s="5">
        <v>43507</v>
      </c>
      <c r="J332" s="6">
        <v>72540</v>
      </c>
    </row>
    <row r="333" spans="1:10">
      <c r="A333" s="1">
        <v>900226715</v>
      </c>
      <c r="B333" s="1" t="s">
        <v>1</v>
      </c>
      <c r="D333" s="10">
        <v>4321385</v>
      </c>
      <c r="E333" s="11">
        <v>0</v>
      </c>
      <c r="F333" s="11">
        <v>58100</v>
      </c>
      <c r="G333" s="3">
        <v>58100</v>
      </c>
      <c r="H333" s="12">
        <v>43444</v>
      </c>
      <c r="I333" s="5">
        <v>43507</v>
      </c>
      <c r="J333" s="6">
        <v>58100</v>
      </c>
    </row>
    <row r="334" spans="1:10">
      <c r="A334" s="1">
        <v>900226715</v>
      </c>
      <c r="B334" s="1" t="s">
        <v>1</v>
      </c>
      <c r="D334" s="10">
        <v>4321389</v>
      </c>
      <c r="E334" s="11">
        <v>0</v>
      </c>
      <c r="F334" s="11">
        <v>68500</v>
      </c>
      <c r="G334" s="3">
        <v>68500</v>
      </c>
      <c r="H334" s="12">
        <v>43444</v>
      </c>
      <c r="I334" s="5">
        <v>43507</v>
      </c>
      <c r="J334" s="6">
        <v>68500</v>
      </c>
    </row>
    <row r="335" spans="1:10">
      <c r="A335" s="1">
        <v>900226715</v>
      </c>
      <c r="B335" s="1" t="s">
        <v>1</v>
      </c>
      <c r="D335" s="10">
        <v>4321809</v>
      </c>
      <c r="E335" s="11">
        <v>0</v>
      </c>
      <c r="F335" s="11">
        <v>1729810</v>
      </c>
      <c r="G335" s="3">
        <v>1729810</v>
      </c>
      <c r="H335" s="12">
        <v>43439</v>
      </c>
      <c r="I335" s="5">
        <v>43507</v>
      </c>
      <c r="J335" s="6">
        <v>409160</v>
      </c>
    </row>
    <row r="336" spans="1:10">
      <c r="A336" s="1">
        <v>900226715</v>
      </c>
      <c r="B336" s="1" t="s">
        <v>1</v>
      </c>
      <c r="D336" s="10">
        <v>4321889</v>
      </c>
      <c r="E336" s="11">
        <v>0</v>
      </c>
      <c r="F336" s="11">
        <v>158800</v>
      </c>
      <c r="G336" s="3">
        <v>158800</v>
      </c>
      <c r="H336" s="12">
        <v>43451</v>
      </c>
      <c r="I336" s="5">
        <v>43507</v>
      </c>
      <c r="J336" s="6">
        <v>158800</v>
      </c>
    </row>
    <row r="337" spans="1:10">
      <c r="A337" s="1">
        <v>900226715</v>
      </c>
      <c r="B337" s="1" t="s">
        <v>1</v>
      </c>
      <c r="D337" s="10">
        <v>4322473</v>
      </c>
      <c r="E337" s="11">
        <v>0</v>
      </c>
      <c r="F337" s="11">
        <v>515090</v>
      </c>
      <c r="G337" s="3">
        <v>515090</v>
      </c>
      <c r="H337" s="12">
        <v>43453</v>
      </c>
      <c r="I337" s="5">
        <v>43507</v>
      </c>
      <c r="J337" s="6">
        <v>515090</v>
      </c>
    </row>
    <row r="338" spans="1:10">
      <c r="A338" s="1">
        <v>900226715</v>
      </c>
      <c r="B338" s="1" t="s">
        <v>1</v>
      </c>
      <c r="D338" s="10">
        <v>4322533</v>
      </c>
      <c r="E338" s="11">
        <v>0</v>
      </c>
      <c r="F338" s="11">
        <v>101300</v>
      </c>
      <c r="G338" s="3">
        <v>101300</v>
      </c>
      <c r="H338" s="12">
        <v>43458</v>
      </c>
      <c r="I338" s="5">
        <v>43507</v>
      </c>
      <c r="J338" s="6">
        <v>101300</v>
      </c>
    </row>
    <row r="339" spans="1:10">
      <c r="A339" s="1">
        <v>900226715</v>
      </c>
      <c r="B339" s="1" t="s">
        <v>1</v>
      </c>
      <c r="D339" s="10">
        <v>4322534</v>
      </c>
      <c r="E339" s="11">
        <v>0</v>
      </c>
      <c r="F339" s="11">
        <v>68500</v>
      </c>
      <c r="G339" s="3">
        <v>68500</v>
      </c>
      <c r="H339" s="12">
        <v>43458</v>
      </c>
      <c r="I339" s="5">
        <v>43507</v>
      </c>
      <c r="J339" s="6">
        <v>68500</v>
      </c>
    </row>
    <row r="340" spans="1:10">
      <c r="A340" s="1">
        <v>900226715</v>
      </c>
      <c r="B340" s="1" t="s">
        <v>1</v>
      </c>
      <c r="D340" s="10">
        <v>4322969</v>
      </c>
      <c r="E340" s="11">
        <v>0</v>
      </c>
      <c r="F340" s="11">
        <v>574990</v>
      </c>
      <c r="G340" s="3">
        <v>574990</v>
      </c>
      <c r="H340" s="12">
        <v>43461</v>
      </c>
      <c r="I340" s="5">
        <v>43507</v>
      </c>
      <c r="J340" s="6">
        <v>574990</v>
      </c>
    </row>
    <row r="341" spans="1:10">
      <c r="A341" s="1">
        <v>900226715</v>
      </c>
      <c r="B341" s="1" t="s">
        <v>1</v>
      </c>
      <c r="D341" s="10">
        <v>4323033</v>
      </c>
      <c r="E341" s="11">
        <v>0</v>
      </c>
      <c r="F341" s="11">
        <v>1410260</v>
      </c>
      <c r="G341" s="3">
        <v>1410260</v>
      </c>
      <c r="H341" s="12">
        <v>43449</v>
      </c>
      <c r="I341" s="5">
        <v>43507</v>
      </c>
      <c r="J341" s="6">
        <v>218700</v>
      </c>
    </row>
    <row r="342" spans="1:10">
      <c r="A342" s="1">
        <v>900226715</v>
      </c>
      <c r="B342" s="1" t="s">
        <v>1</v>
      </c>
      <c r="D342" s="10">
        <v>4321337</v>
      </c>
      <c r="E342" s="11">
        <v>0</v>
      </c>
      <c r="F342" s="11">
        <v>58100</v>
      </c>
      <c r="G342" s="3">
        <v>58100</v>
      </c>
      <c r="H342" s="12">
        <v>43437</v>
      </c>
      <c r="I342" s="5">
        <v>43507</v>
      </c>
      <c r="J342" s="6">
        <v>58100</v>
      </c>
    </row>
    <row r="343" spans="1:10">
      <c r="A343" s="1">
        <v>900226715</v>
      </c>
      <c r="B343" s="1" t="s">
        <v>1</v>
      </c>
      <c r="D343" s="10">
        <v>4322616</v>
      </c>
      <c r="E343" s="11">
        <v>0</v>
      </c>
      <c r="F343" s="11">
        <v>45100</v>
      </c>
      <c r="G343" s="3">
        <v>45100</v>
      </c>
      <c r="H343" s="12">
        <v>43446</v>
      </c>
      <c r="I343" s="5">
        <v>43507</v>
      </c>
      <c r="J343" s="6">
        <v>45100</v>
      </c>
    </row>
    <row r="344" spans="1:10">
      <c r="A344" s="1">
        <v>900226715</v>
      </c>
      <c r="B344" s="1" t="s">
        <v>1</v>
      </c>
      <c r="C344" s="13" t="s">
        <v>2</v>
      </c>
      <c r="D344" s="14">
        <v>4307837</v>
      </c>
      <c r="E344" s="3">
        <v>0</v>
      </c>
      <c r="F344" s="15">
        <v>804000</v>
      </c>
      <c r="G344" s="3">
        <v>804000</v>
      </c>
      <c r="H344" s="16">
        <v>43340</v>
      </c>
      <c r="I344" s="5">
        <v>43686</v>
      </c>
      <c r="J344" s="6">
        <v>804000</v>
      </c>
    </row>
    <row r="345" spans="1:10">
      <c r="A345" s="1">
        <v>900226715</v>
      </c>
      <c r="B345" s="1" t="s">
        <v>1</v>
      </c>
      <c r="C345" s="13" t="s">
        <v>2</v>
      </c>
      <c r="D345" s="14">
        <v>4308014</v>
      </c>
      <c r="E345" s="3">
        <v>0</v>
      </c>
      <c r="F345" s="15">
        <v>804000</v>
      </c>
      <c r="G345" s="3">
        <v>804000</v>
      </c>
      <c r="H345" s="16">
        <v>43341</v>
      </c>
      <c r="I345" s="5">
        <v>43686</v>
      </c>
      <c r="J345" s="6">
        <v>804000</v>
      </c>
    </row>
    <row r="346" spans="1:10">
      <c r="A346" s="1">
        <v>900226715</v>
      </c>
      <c r="B346" s="1" t="s">
        <v>1</v>
      </c>
      <c r="C346" s="13" t="s">
        <v>2</v>
      </c>
      <c r="D346" s="17">
        <v>4314015</v>
      </c>
      <c r="E346" s="3">
        <v>0</v>
      </c>
      <c r="F346" s="18">
        <v>158800</v>
      </c>
      <c r="G346" s="3">
        <v>158800</v>
      </c>
      <c r="H346" s="19">
        <v>43381</v>
      </c>
      <c r="I346" s="5">
        <v>43507</v>
      </c>
      <c r="J346" s="6">
        <v>79400</v>
      </c>
    </row>
    <row r="347" spans="1:10">
      <c r="A347" s="1">
        <v>900226715</v>
      </c>
      <c r="B347" s="1" t="s">
        <v>1</v>
      </c>
      <c r="C347" s="13" t="s">
        <v>2</v>
      </c>
      <c r="D347" s="17">
        <v>4323394</v>
      </c>
      <c r="E347" s="3">
        <v>0</v>
      </c>
      <c r="F347" s="18">
        <v>48400</v>
      </c>
      <c r="G347" s="3">
        <v>48400</v>
      </c>
      <c r="H347" s="19">
        <v>43455</v>
      </c>
      <c r="I347" s="5">
        <v>43507</v>
      </c>
      <c r="J347" s="6">
        <v>48400</v>
      </c>
    </row>
    <row r="348" spans="1:10">
      <c r="A348" s="1">
        <v>900226715</v>
      </c>
      <c r="B348" s="1" t="s">
        <v>1</v>
      </c>
      <c r="C348" s="13" t="s">
        <v>2</v>
      </c>
      <c r="D348" s="17">
        <v>4323399</v>
      </c>
      <c r="E348" s="3">
        <v>0</v>
      </c>
      <c r="F348" s="18">
        <v>74200</v>
      </c>
      <c r="G348" s="3">
        <v>74200</v>
      </c>
      <c r="H348" s="19">
        <v>43455</v>
      </c>
      <c r="I348" s="5">
        <v>43507</v>
      </c>
      <c r="J348" s="6">
        <v>74200</v>
      </c>
    </row>
    <row r="349" spans="1:10">
      <c r="A349" s="1">
        <v>900226715</v>
      </c>
      <c r="B349" s="1" t="s">
        <v>1</v>
      </c>
      <c r="C349" s="13" t="s">
        <v>2</v>
      </c>
      <c r="D349" s="17">
        <v>4324333</v>
      </c>
      <c r="E349" s="3">
        <v>0</v>
      </c>
      <c r="F349" s="18">
        <v>1801752</v>
      </c>
      <c r="G349" s="3">
        <v>1801752</v>
      </c>
      <c r="H349" s="19">
        <v>43469</v>
      </c>
      <c r="I349" s="5">
        <v>43507</v>
      </c>
      <c r="J349" s="6">
        <v>1066312</v>
      </c>
    </row>
    <row r="350" spans="1:10">
      <c r="A350" s="1">
        <v>900226715</v>
      </c>
      <c r="B350" s="1" t="s">
        <v>1</v>
      </c>
      <c r="C350" s="13" t="s">
        <v>2</v>
      </c>
      <c r="D350" s="17">
        <v>4325470</v>
      </c>
      <c r="E350" s="3">
        <v>0</v>
      </c>
      <c r="F350" s="18">
        <v>1599308</v>
      </c>
      <c r="G350" s="3">
        <v>1599308</v>
      </c>
      <c r="H350" s="19">
        <v>43479</v>
      </c>
      <c r="I350" s="5">
        <v>43507</v>
      </c>
      <c r="J350" s="6">
        <v>381232</v>
      </c>
    </row>
    <row r="351" spans="1:10">
      <c r="A351" s="1">
        <v>900226715</v>
      </c>
      <c r="B351" s="1" t="s">
        <v>1</v>
      </c>
      <c r="C351" s="13" t="s">
        <v>2</v>
      </c>
      <c r="D351" s="17">
        <v>4325485</v>
      </c>
      <c r="E351" s="3">
        <v>0</v>
      </c>
      <c r="F351" s="18">
        <v>46000</v>
      </c>
      <c r="G351" s="3">
        <v>46000</v>
      </c>
      <c r="H351" s="19">
        <v>43479</v>
      </c>
      <c r="I351" s="5">
        <v>43507</v>
      </c>
      <c r="J351" s="6">
        <v>46000</v>
      </c>
    </row>
    <row r="352" spans="1:10">
      <c r="A352" s="1">
        <v>900226715</v>
      </c>
      <c r="B352" s="1" t="s">
        <v>1</v>
      </c>
      <c r="C352" s="13" t="s">
        <v>2</v>
      </c>
      <c r="D352" s="17">
        <v>4325806</v>
      </c>
      <c r="E352" s="3">
        <v>0</v>
      </c>
      <c r="F352" s="18">
        <v>684900</v>
      </c>
      <c r="G352" s="3">
        <v>684900</v>
      </c>
      <c r="H352" s="19">
        <v>43480</v>
      </c>
      <c r="I352" s="5">
        <v>43507</v>
      </c>
      <c r="J352" s="6">
        <v>171600</v>
      </c>
    </row>
    <row r="353" spans="1:10">
      <c r="A353" s="1">
        <v>900226715</v>
      </c>
      <c r="B353" s="1" t="s">
        <v>1</v>
      </c>
      <c r="C353" s="13" t="s">
        <v>2</v>
      </c>
      <c r="D353" s="17">
        <v>4325881</v>
      </c>
      <c r="E353" s="3">
        <v>0</v>
      </c>
      <c r="F353" s="18">
        <v>67300</v>
      </c>
      <c r="G353" s="3">
        <v>67300</v>
      </c>
      <c r="H353" s="19">
        <v>43481</v>
      </c>
      <c r="I353" s="5">
        <v>43507</v>
      </c>
      <c r="J353" s="6">
        <v>67300</v>
      </c>
    </row>
    <row r="354" spans="1:10">
      <c r="A354" s="1">
        <v>900226715</v>
      </c>
      <c r="B354" s="1" t="s">
        <v>1</v>
      </c>
      <c r="C354" s="13" t="s">
        <v>2</v>
      </c>
      <c r="D354" s="17">
        <v>4326153</v>
      </c>
      <c r="E354" s="3">
        <v>0</v>
      </c>
      <c r="F354" s="18">
        <v>126300</v>
      </c>
      <c r="G354" s="3">
        <v>126300</v>
      </c>
      <c r="H354" s="19">
        <v>43482</v>
      </c>
      <c r="I354" s="5">
        <v>43507</v>
      </c>
      <c r="J354" s="6">
        <v>67000</v>
      </c>
    </row>
    <row r="355" spans="1:10">
      <c r="A355" s="1">
        <v>900226715</v>
      </c>
      <c r="B355" s="1" t="s">
        <v>1</v>
      </c>
      <c r="C355" s="13" t="s">
        <v>2</v>
      </c>
      <c r="D355" s="17">
        <v>4326345</v>
      </c>
      <c r="E355" s="3">
        <v>0</v>
      </c>
      <c r="F355" s="18">
        <v>1063600</v>
      </c>
      <c r="G355" s="3">
        <v>1063600</v>
      </c>
      <c r="H355" s="19">
        <v>43483</v>
      </c>
      <c r="I355" s="5">
        <v>43507</v>
      </c>
      <c r="J355" s="6">
        <v>106500</v>
      </c>
    </row>
    <row r="356" spans="1:10">
      <c r="A356" s="1">
        <v>900226715</v>
      </c>
      <c r="B356" s="1" t="s">
        <v>1</v>
      </c>
      <c r="C356" s="13" t="s">
        <v>2</v>
      </c>
      <c r="D356" s="17">
        <v>4326743</v>
      </c>
      <c r="E356" s="3">
        <v>0</v>
      </c>
      <c r="F356" s="18">
        <v>2258819</v>
      </c>
      <c r="G356" s="3">
        <v>2258819</v>
      </c>
      <c r="H356" s="19">
        <v>43487</v>
      </c>
      <c r="I356" s="5">
        <v>43507</v>
      </c>
      <c r="J356" s="6">
        <v>1904129</v>
      </c>
    </row>
    <row r="357" spans="1:10">
      <c r="A357" s="1">
        <v>900226715</v>
      </c>
      <c r="B357" s="1" t="s">
        <v>1</v>
      </c>
      <c r="C357" s="13" t="s">
        <v>2</v>
      </c>
      <c r="D357" s="17">
        <v>4327664</v>
      </c>
      <c r="E357" s="3">
        <v>0</v>
      </c>
      <c r="F357" s="18">
        <v>5951229</v>
      </c>
      <c r="G357" s="3">
        <v>5951229</v>
      </c>
      <c r="H357" s="19">
        <v>43493</v>
      </c>
      <c r="I357" s="5">
        <v>43507</v>
      </c>
      <c r="J357" s="6">
        <v>288025</v>
      </c>
    </row>
    <row r="358" spans="1:10">
      <c r="A358" s="1">
        <v>900226715</v>
      </c>
      <c r="B358" s="1" t="s">
        <v>1</v>
      </c>
      <c r="C358" s="13" t="s">
        <v>2</v>
      </c>
      <c r="D358" s="17">
        <v>4328768</v>
      </c>
      <c r="E358" s="3">
        <v>0</v>
      </c>
      <c r="F358" s="18">
        <v>72600</v>
      </c>
      <c r="G358" s="3">
        <v>72600</v>
      </c>
      <c r="H358" s="19">
        <v>43501</v>
      </c>
      <c r="I358" s="5">
        <v>43507</v>
      </c>
      <c r="J358" s="6">
        <v>72600</v>
      </c>
    </row>
    <row r="359" spans="1:10">
      <c r="A359" s="1">
        <v>900226715</v>
      </c>
      <c r="B359" s="1" t="s">
        <v>1</v>
      </c>
      <c r="D359" s="20">
        <v>4332778</v>
      </c>
      <c r="E359" s="21">
        <v>0</v>
      </c>
      <c r="F359" s="21">
        <v>33100</v>
      </c>
      <c r="G359" s="3">
        <v>33100</v>
      </c>
      <c r="H359" s="22">
        <v>43525</v>
      </c>
      <c r="I359" s="5">
        <v>43626</v>
      </c>
      <c r="J359" s="6">
        <v>33100</v>
      </c>
    </row>
    <row r="360" spans="1:10">
      <c r="A360" s="1">
        <v>900226715</v>
      </c>
      <c r="B360" s="1" t="s">
        <v>1</v>
      </c>
      <c r="D360" s="20">
        <v>4332783</v>
      </c>
      <c r="E360" s="21">
        <v>0</v>
      </c>
      <c r="F360" s="21">
        <v>15300</v>
      </c>
      <c r="G360" s="3">
        <v>15300</v>
      </c>
      <c r="H360" s="22">
        <v>43525</v>
      </c>
      <c r="I360" s="5">
        <v>43626</v>
      </c>
      <c r="J360" s="6">
        <v>15300</v>
      </c>
    </row>
    <row r="361" spans="1:10">
      <c r="A361" s="1">
        <v>900226715</v>
      </c>
      <c r="B361" s="1" t="s">
        <v>1</v>
      </c>
      <c r="D361" s="20">
        <v>4334256</v>
      </c>
      <c r="E361" s="21">
        <v>0</v>
      </c>
      <c r="F361" s="21">
        <v>242600</v>
      </c>
      <c r="G361" s="3">
        <v>242600</v>
      </c>
      <c r="H361" s="22">
        <v>43535</v>
      </c>
      <c r="I361" s="5">
        <v>43626</v>
      </c>
      <c r="J361" s="6">
        <v>242600</v>
      </c>
    </row>
    <row r="362" spans="1:10">
      <c r="A362" s="1">
        <v>900226715</v>
      </c>
      <c r="B362" s="1" t="s">
        <v>1</v>
      </c>
      <c r="D362" s="20">
        <v>4335739</v>
      </c>
      <c r="E362" s="21">
        <v>3200</v>
      </c>
      <c r="F362" s="21">
        <v>33100</v>
      </c>
      <c r="G362" s="3">
        <v>29900</v>
      </c>
      <c r="H362" s="22">
        <v>43544</v>
      </c>
      <c r="I362" s="5">
        <v>43626</v>
      </c>
      <c r="J362" s="6">
        <v>29900</v>
      </c>
    </row>
    <row r="363" spans="1:10">
      <c r="A363" s="1">
        <v>900226715</v>
      </c>
      <c r="B363" s="1" t="s">
        <v>1</v>
      </c>
      <c r="D363" s="20">
        <v>4336038</v>
      </c>
      <c r="E363" s="21">
        <v>0</v>
      </c>
      <c r="F363" s="21">
        <v>120600</v>
      </c>
      <c r="G363" s="3">
        <v>120600</v>
      </c>
      <c r="H363" s="22">
        <v>43546</v>
      </c>
      <c r="I363" s="5">
        <v>43626</v>
      </c>
      <c r="J363" s="6">
        <v>120600</v>
      </c>
    </row>
    <row r="364" spans="1:10">
      <c r="A364" s="1">
        <v>900226715</v>
      </c>
      <c r="B364" s="1" t="s">
        <v>1</v>
      </c>
      <c r="D364" s="20">
        <v>4336931</v>
      </c>
      <c r="E364" s="21">
        <v>0</v>
      </c>
      <c r="F364" s="21">
        <v>106330</v>
      </c>
      <c r="G364" s="3">
        <v>106330</v>
      </c>
      <c r="H364" s="22">
        <v>43552</v>
      </c>
      <c r="I364" s="5">
        <v>43626</v>
      </c>
      <c r="J364" s="6">
        <v>106330</v>
      </c>
    </row>
    <row r="365" spans="1:10">
      <c r="A365" s="1">
        <v>900226715</v>
      </c>
      <c r="B365" s="1" t="s">
        <v>1</v>
      </c>
      <c r="D365" s="20">
        <v>4337198</v>
      </c>
      <c r="E365" s="21">
        <v>0</v>
      </c>
      <c r="F365" s="21">
        <v>2148027</v>
      </c>
      <c r="G365" s="3">
        <v>2148027</v>
      </c>
      <c r="H365" s="22">
        <v>43554</v>
      </c>
      <c r="I365" s="5">
        <v>43626</v>
      </c>
      <c r="J365" s="6">
        <v>2148027</v>
      </c>
    </row>
    <row r="366" spans="1:10">
      <c r="A366" s="1">
        <v>900226715</v>
      </c>
      <c r="B366" s="1" t="s">
        <v>1</v>
      </c>
      <c r="D366" s="20">
        <v>4326865</v>
      </c>
      <c r="E366" s="21">
        <v>0</v>
      </c>
      <c r="F366" s="21">
        <v>205000</v>
      </c>
      <c r="G366" s="3">
        <v>205000</v>
      </c>
      <c r="H366" s="22">
        <v>43488</v>
      </c>
      <c r="I366" s="5">
        <v>43626</v>
      </c>
      <c r="J366" s="6">
        <v>205000</v>
      </c>
    </row>
    <row r="367" spans="1:10">
      <c r="A367" s="1">
        <v>900226715</v>
      </c>
      <c r="B367" s="1" t="s">
        <v>1</v>
      </c>
      <c r="D367" s="20">
        <v>4327009</v>
      </c>
      <c r="E367" s="21">
        <v>0</v>
      </c>
      <c r="F367" s="21">
        <v>205000</v>
      </c>
      <c r="G367" s="3">
        <v>205000</v>
      </c>
      <c r="H367" s="22">
        <v>43488</v>
      </c>
      <c r="I367" s="5">
        <v>43626</v>
      </c>
      <c r="J367" s="6">
        <v>205000</v>
      </c>
    </row>
    <row r="368" spans="1:10">
      <c r="A368" s="1">
        <v>900226715</v>
      </c>
      <c r="B368" s="1" t="s">
        <v>1</v>
      </c>
      <c r="D368" s="20">
        <v>4331427</v>
      </c>
      <c r="E368" s="21">
        <v>0</v>
      </c>
      <c r="F368" s="21">
        <v>106500</v>
      </c>
      <c r="G368" s="3">
        <v>106500</v>
      </c>
      <c r="H368" s="22">
        <v>43517</v>
      </c>
      <c r="I368" s="5">
        <v>43626</v>
      </c>
      <c r="J368" s="6">
        <v>106500</v>
      </c>
    </row>
    <row r="369" spans="1:10">
      <c r="A369" s="1">
        <v>900226715</v>
      </c>
      <c r="B369" s="1" t="s">
        <v>1</v>
      </c>
      <c r="D369" s="20">
        <v>4331959</v>
      </c>
      <c r="E369" s="21">
        <v>0</v>
      </c>
      <c r="F369" s="21">
        <v>47800</v>
      </c>
      <c r="G369" s="3">
        <v>47800</v>
      </c>
      <c r="H369" s="22">
        <v>43521</v>
      </c>
      <c r="I369" s="5">
        <v>43626</v>
      </c>
      <c r="J369" s="6">
        <v>47800</v>
      </c>
    </row>
    <row r="370" spans="1:10">
      <c r="A370" s="1">
        <v>900226715</v>
      </c>
      <c r="B370" s="1" t="s">
        <v>1</v>
      </c>
      <c r="D370" s="20">
        <v>4332026</v>
      </c>
      <c r="E370" s="21">
        <v>0</v>
      </c>
      <c r="F370" s="21">
        <v>47800</v>
      </c>
      <c r="G370" s="3">
        <v>47800</v>
      </c>
      <c r="H370" s="22">
        <v>43522</v>
      </c>
      <c r="I370" s="5">
        <v>43626</v>
      </c>
      <c r="J370" s="6">
        <v>47800</v>
      </c>
    </row>
    <row r="371" spans="1:10">
      <c r="A371" s="1">
        <v>900226715</v>
      </c>
      <c r="B371" s="1" t="s">
        <v>1</v>
      </c>
      <c r="D371" s="20">
        <v>4332091</v>
      </c>
      <c r="E371" s="21">
        <v>0</v>
      </c>
      <c r="F371" s="21">
        <v>47800</v>
      </c>
      <c r="G371" s="3">
        <v>47800</v>
      </c>
      <c r="H371" s="22">
        <v>43522</v>
      </c>
      <c r="I371" s="5">
        <v>43626</v>
      </c>
      <c r="J371" s="6">
        <v>47800</v>
      </c>
    </row>
    <row r="372" spans="1:10">
      <c r="A372" s="1">
        <v>900226715</v>
      </c>
      <c r="B372" s="1" t="s">
        <v>1</v>
      </c>
      <c r="D372" s="20">
        <v>4332137</v>
      </c>
      <c r="E372" s="21">
        <v>0</v>
      </c>
      <c r="F372" s="21">
        <v>47800</v>
      </c>
      <c r="G372" s="3">
        <v>47800</v>
      </c>
      <c r="H372" s="22">
        <v>43522</v>
      </c>
      <c r="I372" s="5">
        <v>43626</v>
      </c>
      <c r="J372" s="6">
        <v>47800</v>
      </c>
    </row>
    <row r="373" spans="1:10">
      <c r="A373" s="1">
        <v>900226715</v>
      </c>
      <c r="B373" s="1" t="s">
        <v>1</v>
      </c>
      <c r="D373" s="20">
        <v>4332257</v>
      </c>
      <c r="E373" s="21">
        <v>0</v>
      </c>
      <c r="F373" s="21">
        <v>47800</v>
      </c>
      <c r="G373" s="3">
        <v>47800</v>
      </c>
      <c r="H373" s="22">
        <v>43523</v>
      </c>
      <c r="I373" s="5">
        <v>43626</v>
      </c>
      <c r="J373" s="6">
        <v>47800</v>
      </c>
    </row>
    <row r="374" spans="1:10">
      <c r="A374" s="1">
        <v>900226715</v>
      </c>
      <c r="B374" s="1" t="s">
        <v>1</v>
      </c>
      <c r="D374" s="20">
        <v>4332261</v>
      </c>
      <c r="E374" s="21">
        <v>0</v>
      </c>
      <c r="F374" s="21">
        <v>47800</v>
      </c>
      <c r="G374" s="3">
        <v>47800</v>
      </c>
      <c r="H374" s="22">
        <v>43523</v>
      </c>
      <c r="I374" s="5">
        <v>43626</v>
      </c>
      <c r="J374" s="6">
        <v>47800</v>
      </c>
    </row>
    <row r="375" spans="1:10">
      <c r="A375" s="1">
        <v>900226715</v>
      </c>
      <c r="B375" s="1" t="s">
        <v>1</v>
      </c>
      <c r="D375" s="20">
        <v>4332262</v>
      </c>
      <c r="E375" s="21">
        <v>0</v>
      </c>
      <c r="F375" s="21">
        <v>143000</v>
      </c>
      <c r="G375" s="3">
        <v>143000</v>
      </c>
      <c r="H375" s="22">
        <v>43523</v>
      </c>
      <c r="I375" s="5">
        <v>43626</v>
      </c>
      <c r="J375" s="6">
        <v>143000</v>
      </c>
    </row>
    <row r="376" spans="1:10">
      <c r="A376" s="1">
        <v>900226715</v>
      </c>
      <c r="B376" s="1" t="s">
        <v>1</v>
      </c>
      <c r="D376" s="20">
        <v>4332268</v>
      </c>
      <c r="E376" s="21">
        <v>0</v>
      </c>
      <c r="F376" s="21">
        <v>47800</v>
      </c>
      <c r="G376" s="3">
        <v>47800</v>
      </c>
      <c r="H376" s="22">
        <v>43523</v>
      </c>
      <c r="I376" s="5">
        <v>43626</v>
      </c>
      <c r="J376" s="6">
        <v>47800</v>
      </c>
    </row>
    <row r="377" spans="1:10">
      <c r="A377" s="1">
        <v>900226715</v>
      </c>
      <c r="B377" s="1" t="s">
        <v>1</v>
      </c>
      <c r="D377" s="20">
        <v>4332276</v>
      </c>
      <c r="E377" s="21">
        <v>0</v>
      </c>
      <c r="F377" s="21">
        <v>47800</v>
      </c>
      <c r="G377" s="3">
        <v>47800</v>
      </c>
      <c r="H377" s="22">
        <v>43523</v>
      </c>
      <c r="I377" s="5">
        <v>43626</v>
      </c>
      <c r="J377" s="6">
        <v>47800</v>
      </c>
    </row>
    <row r="378" spans="1:10">
      <c r="A378" s="1">
        <v>900226715</v>
      </c>
      <c r="B378" s="1" t="s">
        <v>1</v>
      </c>
      <c r="D378" s="20">
        <v>4332281</v>
      </c>
      <c r="E378" s="21">
        <v>0</v>
      </c>
      <c r="F378" s="21">
        <v>72600</v>
      </c>
      <c r="G378" s="3">
        <v>72600</v>
      </c>
      <c r="H378" s="22">
        <v>43523</v>
      </c>
      <c r="I378" s="5">
        <v>43626</v>
      </c>
      <c r="J378" s="6">
        <v>72600</v>
      </c>
    </row>
    <row r="379" spans="1:10">
      <c r="A379" s="1">
        <v>900226715</v>
      </c>
      <c r="B379" s="1" t="s">
        <v>1</v>
      </c>
      <c r="D379" s="20">
        <v>4332337</v>
      </c>
      <c r="E379" s="21">
        <v>0</v>
      </c>
      <c r="F379" s="21">
        <v>47800</v>
      </c>
      <c r="G379" s="3">
        <v>47800</v>
      </c>
      <c r="H379" s="22">
        <v>43523</v>
      </c>
      <c r="I379" s="5">
        <v>43626</v>
      </c>
      <c r="J379" s="6">
        <v>47800</v>
      </c>
    </row>
    <row r="380" spans="1:10">
      <c r="A380" s="1">
        <v>900226715</v>
      </c>
      <c r="B380" s="1" t="s">
        <v>1</v>
      </c>
      <c r="D380" s="20">
        <v>4332418</v>
      </c>
      <c r="E380" s="21">
        <v>0</v>
      </c>
      <c r="F380" s="21">
        <v>47800</v>
      </c>
      <c r="G380" s="3">
        <v>47800</v>
      </c>
      <c r="H380" s="22">
        <v>43524</v>
      </c>
      <c r="I380" s="5">
        <v>43626</v>
      </c>
      <c r="J380" s="6">
        <v>47800</v>
      </c>
    </row>
    <row r="381" spans="1:10">
      <c r="A381" s="1">
        <v>900226715</v>
      </c>
      <c r="B381" s="1" t="s">
        <v>1</v>
      </c>
      <c r="D381" s="20">
        <v>4332728</v>
      </c>
      <c r="E381" s="21">
        <v>0</v>
      </c>
      <c r="F381" s="21">
        <v>2887720</v>
      </c>
      <c r="G381" s="3">
        <v>2887720</v>
      </c>
      <c r="H381" s="22">
        <v>43525</v>
      </c>
      <c r="I381" s="5">
        <v>43626</v>
      </c>
      <c r="J381" s="6">
        <v>2887720</v>
      </c>
    </row>
    <row r="382" spans="1:10">
      <c r="A382" s="1">
        <v>900226715</v>
      </c>
      <c r="B382" s="1" t="s">
        <v>1</v>
      </c>
      <c r="D382" s="20">
        <v>4332993</v>
      </c>
      <c r="E382" s="21">
        <v>0</v>
      </c>
      <c r="F382" s="21">
        <v>47800</v>
      </c>
      <c r="G382" s="3">
        <v>47800</v>
      </c>
      <c r="H382" s="22">
        <v>43528</v>
      </c>
      <c r="I382" s="5">
        <v>43626</v>
      </c>
      <c r="J382" s="6">
        <v>47800</v>
      </c>
    </row>
    <row r="383" spans="1:10">
      <c r="A383" s="1">
        <v>900226715</v>
      </c>
      <c r="B383" s="1" t="s">
        <v>1</v>
      </c>
      <c r="D383" s="20">
        <v>4333036</v>
      </c>
      <c r="E383" s="21">
        <v>12310</v>
      </c>
      <c r="F383" s="21">
        <v>123100</v>
      </c>
      <c r="G383" s="3">
        <v>110790</v>
      </c>
      <c r="H383" s="22">
        <v>43528</v>
      </c>
      <c r="I383" s="5">
        <v>43626</v>
      </c>
      <c r="J383" s="6">
        <v>110790</v>
      </c>
    </row>
    <row r="384" spans="1:10">
      <c r="A384" s="1">
        <v>900226715</v>
      </c>
      <c r="B384" s="1" t="s">
        <v>1</v>
      </c>
      <c r="D384" s="20">
        <v>4333040</v>
      </c>
      <c r="E384" s="21">
        <v>0</v>
      </c>
      <c r="F384" s="21">
        <v>127800</v>
      </c>
      <c r="G384" s="3">
        <v>127800</v>
      </c>
      <c r="H384" s="22">
        <v>43528</v>
      </c>
      <c r="I384" s="5">
        <v>43626</v>
      </c>
      <c r="J384" s="6">
        <v>127800</v>
      </c>
    </row>
    <row r="385" spans="1:10">
      <c r="A385" s="1">
        <v>900226715</v>
      </c>
      <c r="B385" s="1" t="s">
        <v>1</v>
      </c>
      <c r="D385" s="20">
        <v>4333051</v>
      </c>
      <c r="E385" s="21">
        <v>0</v>
      </c>
      <c r="F385" s="21">
        <v>72600</v>
      </c>
      <c r="G385" s="3">
        <v>72600</v>
      </c>
      <c r="H385" s="22">
        <v>43528</v>
      </c>
      <c r="I385" s="5">
        <v>43626</v>
      </c>
      <c r="J385" s="6">
        <v>72600</v>
      </c>
    </row>
    <row r="386" spans="1:10">
      <c r="A386" s="1">
        <v>900226715</v>
      </c>
      <c r="B386" s="1" t="s">
        <v>1</v>
      </c>
      <c r="D386" s="20">
        <v>4333056</v>
      </c>
      <c r="E386" s="21">
        <v>0</v>
      </c>
      <c r="F386" s="21">
        <v>72600</v>
      </c>
      <c r="G386" s="3">
        <v>72600</v>
      </c>
      <c r="H386" s="22">
        <v>43528</v>
      </c>
      <c r="I386" s="5">
        <v>43626</v>
      </c>
      <c r="J386" s="6">
        <v>72600</v>
      </c>
    </row>
    <row r="387" spans="1:10">
      <c r="A387" s="1">
        <v>900226715</v>
      </c>
      <c r="B387" s="1" t="s">
        <v>1</v>
      </c>
      <c r="D387" s="20">
        <v>4333059</v>
      </c>
      <c r="E387" s="21">
        <v>0</v>
      </c>
      <c r="F387" s="21">
        <v>127800</v>
      </c>
      <c r="G387" s="3">
        <v>127800</v>
      </c>
      <c r="H387" s="22">
        <v>43528</v>
      </c>
      <c r="I387" s="5">
        <v>43626</v>
      </c>
      <c r="J387" s="6">
        <v>127800</v>
      </c>
    </row>
    <row r="388" spans="1:10">
      <c r="A388" s="1">
        <v>900226715</v>
      </c>
      <c r="B388" s="1" t="s">
        <v>1</v>
      </c>
      <c r="D388" s="20">
        <v>4333060</v>
      </c>
      <c r="E388" s="21">
        <v>0</v>
      </c>
      <c r="F388" s="21">
        <v>47100</v>
      </c>
      <c r="G388" s="3">
        <v>47100</v>
      </c>
      <c r="H388" s="22">
        <v>43528</v>
      </c>
      <c r="I388" s="5">
        <v>43626</v>
      </c>
      <c r="J388" s="6">
        <v>47100</v>
      </c>
    </row>
    <row r="389" spans="1:10">
      <c r="A389" s="1">
        <v>900226715</v>
      </c>
      <c r="B389" s="1" t="s">
        <v>1</v>
      </c>
      <c r="D389" s="20">
        <v>4333064</v>
      </c>
      <c r="E389" s="21">
        <v>0</v>
      </c>
      <c r="F389" s="21">
        <v>204200</v>
      </c>
      <c r="G389" s="3">
        <v>204200</v>
      </c>
      <c r="H389" s="22">
        <v>43528</v>
      </c>
      <c r="I389" s="5">
        <v>43626</v>
      </c>
      <c r="J389" s="6">
        <v>204200</v>
      </c>
    </row>
    <row r="390" spans="1:10">
      <c r="A390" s="1">
        <v>900226715</v>
      </c>
      <c r="B390" s="1" t="s">
        <v>1</v>
      </c>
      <c r="D390" s="20">
        <v>4333079</v>
      </c>
      <c r="E390" s="21">
        <v>0</v>
      </c>
      <c r="F390" s="21">
        <v>143000</v>
      </c>
      <c r="G390" s="3">
        <v>143000</v>
      </c>
      <c r="H390" s="22">
        <v>43528</v>
      </c>
      <c r="I390" s="5">
        <v>43626</v>
      </c>
      <c r="J390" s="6">
        <v>143000</v>
      </c>
    </row>
    <row r="391" spans="1:10">
      <c r="A391" s="1">
        <v>900226715</v>
      </c>
      <c r="B391" s="1" t="s">
        <v>1</v>
      </c>
      <c r="D391" s="20">
        <v>4333399</v>
      </c>
      <c r="E391" s="21">
        <v>0</v>
      </c>
      <c r="F391" s="21">
        <v>214500</v>
      </c>
      <c r="G391" s="3">
        <v>214500</v>
      </c>
      <c r="H391" s="22">
        <v>43530</v>
      </c>
      <c r="I391" s="5">
        <v>43626</v>
      </c>
      <c r="J391" s="6">
        <v>214500</v>
      </c>
    </row>
    <row r="392" spans="1:10">
      <c r="A392" s="1">
        <v>900226715</v>
      </c>
      <c r="B392" s="1" t="s">
        <v>1</v>
      </c>
      <c r="D392" s="20">
        <v>4333430</v>
      </c>
      <c r="E392" s="21">
        <v>0</v>
      </c>
      <c r="F392" s="21">
        <v>72600</v>
      </c>
      <c r="G392" s="3">
        <v>72600</v>
      </c>
      <c r="H392" s="22">
        <v>43530</v>
      </c>
      <c r="I392" s="5">
        <v>43626</v>
      </c>
      <c r="J392" s="6">
        <v>72600</v>
      </c>
    </row>
    <row r="393" spans="1:10">
      <c r="A393" s="1">
        <v>900226715</v>
      </c>
      <c r="B393" s="1" t="s">
        <v>1</v>
      </c>
      <c r="D393" s="20">
        <v>4333467</v>
      </c>
      <c r="E393" s="21">
        <v>0</v>
      </c>
      <c r="F393" s="21">
        <v>27300</v>
      </c>
      <c r="G393" s="3">
        <v>27300</v>
      </c>
      <c r="H393" s="22">
        <v>43530</v>
      </c>
      <c r="I393" s="5">
        <v>43626</v>
      </c>
      <c r="J393" s="6">
        <v>27300</v>
      </c>
    </row>
    <row r="394" spans="1:10">
      <c r="A394" s="1">
        <v>900226715</v>
      </c>
      <c r="B394" s="1" t="s">
        <v>1</v>
      </c>
      <c r="D394" s="20">
        <v>4333468</v>
      </c>
      <c r="E394" s="21">
        <v>0</v>
      </c>
      <c r="F394" s="21">
        <v>17900</v>
      </c>
      <c r="G394" s="3">
        <v>17900</v>
      </c>
      <c r="H394" s="22">
        <v>43530</v>
      </c>
      <c r="I394" s="5">
        <v>43626</v>
      </c>
      <c r="J394" s="6">
        <v>17900</v>
      </c>
    </row>
    <row r="395" spans="1:10">
      <c r="A395" s="1">
        <v>900226715</v>
      </c>
      <c r="B395" s="1" t="s">
        <v>1</v>
      </c>
      <c r="D395" s="20">
        <v>4333664</v>
      </c>
      <c r="E395" s="21">
        <v>0</v>
      </c>
      <c r="F395" s="21">
        <v>47800</v>
      </c>
      <c r="G395" s="3">
        <v>47800</v>
      </c>
      <c r="H395" s="22">
        <v>43531</v>
      </c>
      <c r="I395" s="5">
        <v>43626</v>
      </c>
      <c r="J395" s="6">
        <v>47800</v>
      </c>
    </row>
    <row r="396" spans="1:10">
      <c r="A396" s="1">
        <v>900226715</v>
      </c>
      <c r="B396" s="1" t="s">
        <v>1</v>
      </c>
      <c r="D396" s="20">
        <v>4333828</v>
      </c>
      <c r="E396" s="21">
        <v>0</v>
      </c>
      <c r="F396" s="21">
        <v>4201553</v>
      </c>
      <c r="G396" s="3">
        <v>4201553</v>
      </c>
      <c r="H396" s="22">
        <v>43532</v>
      </c>
      <c r="I396" s="5">
        <v>43626</v>
      </c>
      <c r="J396" s="6">
        <v>4201553</v>
      </c>
    </row>
    <row r="397" spans="1:10">
      <c r="A397" s="1">
        <v>900226715</v>
      </c>
      <c r="B397" s="1" t="s">
        <v>1</v>
      </c>
      <c r="D397" s="20">
        <v>4333846</v>
      </c>
      <c r="E397" s="21">
        <v>0</v>
      </c>
      <c r="F397" s="21">
        <v>105400</v>
      </c>
      <c r="G397" s="3">
        <v>105400</v>
      </c>
      <c r="H397" s="22">
        <v>43532</v>
      </c>
      <c r="I397" s="5">
        <v>43626</v>
      </c>
      <c r="J397" s="6">
        <v>105400</v>
      </c>
    </row>
    <row r="398" spans="1:10">
      <c r="A398" s="1">
        <v>900226715</v>
      </c>
      <c r="B398" s="1" t="s">
        <v>1</v>
      </c>
      <c r="D398" s="20">
        <v>4334096</v>
      </c>
      <c r="E398" s="21">
        <v>0</v>
      </c>
      <c r="F398" s="21">
        <v>78600</v>
      </c>
      <c r="G398" s="3">
        <v>78600</v>
      </c>
      <c r="H398" s="22">
        <v>43535</v>
      </c>
      <c r="I398" s="5">
        <v>43626</v>
      </c>
      <c r="J398" s="6">
        <v>78600</v>
      </c>
    </row>
    <row r="399" spans="1:10">
      <c r="A399" s="1">
        <v>900226715</v>
      </c>
      <c r="B399" s="1" t="s">
        <v>1</v>
      </c>
      <c r="D399" s="20">
        <v>4334097</v>
      </c>
      <c r="E399" s="21">
        <v>0</v>
      </c>
      <c r="F399" s="21">
        <v>47800</v>
      </c>
      <c r="G399" s="3">
        <v>47800</v>
      </c>
      <c r="H399" s="22">
        <v>43535</v>
      </c>
      <c r="I399" s="5">
        <v>43626</v>
      </c>
      <c r="J399" s="6">
        <v>47800</v>
      </c>
    </row>
    <row r="400" spans="1:10">
      <c r="A400" s="1">
        <v>900226715</v>
      </c>
      <c r="B400" s="1" t="s">
        <v>1</v>
      </c>
      <c r="D400" s="20">
        <v>4334106</v>
      </c>
      <c r="E400" s="21">
        <v>0</v>
      </c>
      <c r="F400" s="21">
        <v>147400</v>
      </c>
      <c r="G400" s="3">
        <v>147400</v>
      </c>
      <c r="H400" s="22">
        <v>43535</v>
      </c>
      <c r="I400" s="5">
        <v>43626</v>
      </c>
      <c r="J400" s="6">
        <v>147400</v>
      </c>
    </row>
    <row r="401" spans="1:10">
      <c r="A401" s="1">
        <v>900226715</v>
      </c>
      <c r="B401" s="1" t="s">
        <v>1</v>
      </c>
      <c r="D401" s="20">
        <v>4334107</v>
      </c>
      <c r="E401" s="21">
        <v>0</v>
      </c>
      <c r="F401" s="21">
        <v>47800</v>
      </c>
      <c r="G401" s="3">
        <v>47800</v>
      </c>
      <c r="H401" s="22">
        <v>43535</v>
      </c>
      <c r="I401" s="5">
        <v>43626</v>
      </c>
      <c r="J401" s="6">
        <v>47800</v>
      </c>
    </row>
    <row r="402" spans="1:10">
      <c r="A402" s="1">
        <v>900226715</v>
      </c>
      <c r="B402" s="1" t="s">
        <v>1</v>
      </c>
      <c r="D402" s="20">
        <v>4334180</v>
      </c>
      <c r="E402" s="21">
        <v>0</v>
      </c>
      <c r="F402" s="21">
        <v>127800</v>
      </c>
      <c r="G402" s="3">
        <v>127800</v>
      </c>
      <c r="H402" s="22">
        <v>43535</v>
      </c>
      <c r="I402" s="5">
        <v>43626</v>
      </c>
      <c r="J402" s="6">
        <v>127800</v>
      </c>
    </row>
    <row r="403" spans="1:10">
      <c r="A403" s="1">
        <v>900226715</v>
      </c>
      <c r="B403" s="1" t="s">
        <v>1</v>
      </c>
      <c r="D403" s="20">
        <v>4334207</v>
      </c>
      <c r="E403" s="21">
        <v>0</v>
      </c>
      <c r="F403" s="21">
        <v>50500</v>
      </c>
      <c r="G403" s="3">
        <v>50500</v>
      </c>
      <c r="H403" s="22">
        <v>43535</v>
      </c>
      <c r="I403" s="5">
        <v>43626</v>
      </c>
      <c r="J403" s="6">
        <v>50500</v>
      </c>
    </row>
    <row r="404" spans="1:10">
      <c r="A404" s="1">
        <v>900226715</v>
      </c>
      <c r="B404" s="1" t="s">
        <v>1</v>
      </c>
      <c r="D404" s="20">
        <v>4334216</v>
      </c>
      <c r="E404" s="21">
        <v>0</v>
      </c>
      <c r="F404" s="21">
        <v>178300</v>
      </c>
      <c r="G404" s="3">
        <v>178300</v>
      </c>
      <c r="H404" s="22">
        <v>43535</v>
      </c>
      <c r="I404" s="5">
        <v>43626</v>
      </c>
      <c r="J404" s="6">
        <v>178300</v>
      </c>
    </row>
    <row r="405" spans="1:10">
      <c r="A405" s="1">
        <v>900226715</v>
      </c>
      <c r="B405" s="1" t="s">
        <v>1</v>
      </c>
      <c r="D405" s="20">
        <v>4334236</v>
      </c>
      <c r="E405" s="21">
        <v>0</v>
      </c>
      <c r="F405" s="21">
        <v>42000</v>
      </c>
      <c r="G405" s="3">
        <v>42000</v>
      </c>
      <c r="H405" s="22">
        <v>43535</v>
      </c>
      <c r="I405" s="5">
        <v>43626</v>
      </c>
      <c r="J405" s="6">
        <v>42000</v>
      </c>
    </row>
    <row r="406" spans="1:10">
      <c r="A406" s="1">
        <v>900226715</v>
      </c>
      <c r="B406" s="1" t="s">
        <v>1</v>
      </c>
      <c r="D406" s="20">
        <v>4334242</v>
      </c>
      <c r="E406" s="21">
        <v>0</v>
      </c>
      <c r="F406" s="21">
        <v>138800</v>
      </c>
      <c r="G406" s="3">
        <v>138800</v>
      </c>
      <c r="H406" s="22">
        <v>43535</v>
      </c>
      <c r="I406" s="5">
        <v>43626</v>
      </c>
      <c r="J406" s="6">
        <v>138800</v>
      </c>
    </row>
    <row r="407" spans="1:10">
      <c r="A407" s="1">
        <v>900226715</v>
      </c>
      <c r="B407" s="1" t="s">
        <v>1</v>
      </c>
      <c r="D407" s="20">
        <v>4334243</v>
      </c>
      <c r="E407" s="21">
        <v>0</v>
      </c>
      <c r="F407" s="21">
        <v>42000</v>
      </c>
      <c r="G407" s="3">
        <v>42000</v>
      </c>
      <c r="H407" s="22">
        <v>43535</v>
      </c>
      <c r="I407" s="5">
        <v>43626</v>
      </c>
      <c r="J407" s="6">
        <v>42000</v>
      </c>
    </row>
    <row r="408" spans="1:10">
      <c r="A408" s="1">
        <v>900226715</v>
      </c>
      <c r="B408" s="1" t="s">
        <v>1</v>
      </c>
      <c r="D408" s="20">
        <v>4334259</v>
      </c>
      <c r="E408" s="21">
        <v>0</v>
      </c>
      <c r="F408" s="21">
        <v>47800</v>
      </c>
      <c r="G408" s="3">
        <v>47800</v>
      </c>
      <c r="H408" s="22">
        <v>43535</v>
      </c>
      <c r="I408" s="5">
        <v>43626</v>
      </c>
      <c r="J408" s="6">
        <v>47800</v>
      </c>
    </row>
    <row r="409" spans="1:10">
      <c r="A409" s="1">
        <v>900226715</v>
      </c>
      <c r="B409" s="1" t="s">
        <v>1</v>
      </c>
      <c r="D409" s="20">
        <v>4334367</v>
      </c>
      <c r="E409" s="21">
        <v>0</v>
      </c>
      <c r="F409" s="21">
        <v>88600</v>
      </c>
      <c r="G409" s="3">
        <v>88600</v>
      </c>
      <c r="H409" s="22">
        <v>43536</v>
      </c>
      <c r="I409" s="5">
        <v>43626</v>
      </c>
      <c r="J409" s="6">
        <v>88600</v>
      </c>
    </row>
    <row r="410" spans="1:10">
      <c r="A410" s="1">
        <v>900226715</v>
      </c>
      <c r="B410" s="1" t="s">
        <v>1</v>
      </c>
      <c r="D410" s="20">
        <v>4334368</v>
      </c>
      <c r="E410" s="21">
        <v>0</v>
      </c>
      <c r="F410" s="21">
        <v>47800</v>
      </c>
      <c r="G410" s="3">
        <v>47800</v>
      </c>
      <c r="H410" s="22">
        <v>43536</v>
      </c>
      <c r="I410" s="5">
        <v>43626</v>
      </c>
      <c r="J410" s="6">
        <v>47800</v>
      </c>
    </row>
    <row r="411" spans="1:10">
      <c r="A411" s="1">
        <v>900226715</v>
      </c>
      <c r="B411" s="1" t="s">
        <v>1</v>
      </c>
      <c r="D411" s="20">
        <v>4334369</v>
      </c>
      <c r="E411" s="21">
        <v>0</v>
      </c>
      <c r="F411" s="21">
        <v>47800</v>
      </c>
      <c r="G411" s="3">
        <v>47800</v>
      </c>
      <c r="H411" s="22">
        <v>43536</v>
      </c>
      <c r="I411" s="5">
        <v>43626</v>
      </c>
      <c r="J411" s="6">
        <v>47800</v>
      </c>
    </row>
    <row r="412" spans="1:10">
      <c r="A412" s="1">
        <v>900226715</v>
      </c>
      <c r="B412" s="1" t="s">
        <v>1</v>
      </c>
      <c r="D412" s="20">
        <v>4334400</v>
      </c>
      <c r="E412" s="21">
        <v>0</v>
      </c>
      <c r="F412" s="21">
        <v>47800</v>
      </c>
      <c r="G412" s="3">
        <v>47800</v>
      </c>
      <c r="H412" s="22">
        <v>43536</v>
      </c>
      <c r="I412" s="5">
        <v>43626</v>
      </c>
      <c r="J412" s="6">
        <v>47800</v>
      </c>
    </row>
    <row r="413" spans="1:10">
      <c r="A413" s="1">
        <v>900226715</v>
      </c>
      <c r="B413" s="1" t="s">
        <v>1</v>
      </c>
      <c r="D413" s="20">
        <v>4334493</v>
      </c>
      <c r="E413" s="21">
        <v>0</v>
      </c>
      <c r="F413" s="21">
        <v>47800</v>
      </c>
      <c r="G413" s="3">
        <v>47800</v>
      </c>
      <c r="H413" s="22">
        <v>43537</v>
      </c>
      <c r="I413" s="5">
        <v>43626</v>
      </c>
      <c r="J413" s="6">
        <v>47800</v>
      </c>
    </row>
    <row r="414" spans="1:10">
      <c r="A414" s="1">
        <v>900226715</v>
      </c>
      <c r="B414" s="1" t="s">
        <v>1</v>
      </c>
      <c r="D414" s="20">
        <v>4334649</v>
      </c>
      <c r="E414" s="21">
        <v>0</v>
      </c>
      <c r="F414" s="21">
        <v>123100</v>
      </c>
      <c r="G414" s="3">
        <v>123100</v>
      </c>
      <c r="H414" s="22">
        <v>43538</v>
      </c>
      <c r="I414" s="5">
        <v>43626</v>
      </c>
      <c r="J414" s="6">
        <v>123100</v>
      </c>
    </row>
    <row r="415" spans="1:10">
      <c r="A415" s="1">
        <v>900226715</v>
      </c>
      <c r="B415" s="1" t="s">
        <v>1</v>
      </c>
      <c r="D415" s="20">
        <v>4334693</v>
      </c>
      <c r="E415" s="21">
        <v>0</v>
      </c>
      <c r="F415" s="21">
        <v>47800</v>
      </c>
      <c r="G415" s="3">
        <v>47800</v>
      </c>
      <c r="H415" s="22">
        <v>43538</v>
      </c>
      <c r="I415" s="5">
        <v>43626</v>
      </c>
      <c r="J415" s="6">
        <v>47800</v>
      </c>
    </row>
    <row r="416" spans="1:10">
      <c r="A416" s="1">
        <v>900226715</v>
      </c>
      <c r="B416" s="1" t="s">
        <v>1</v>
      </c>
      <c r="D416" s="20">
        <v>4334694</v>
      </c>
      <c r="E416" s="21">
        <v>0</v>
      </c>
      <c r="F416" s="21">
        <v>47800</v>
      </c>
      <c r="G416" s="3">
        <v>47800</v>
      </c>
      <c r="H416" s="22">
        <v>43538</v>
      </c>
      <c r="I416" s="5">
        <v>43626</v>
      </c>
      <c r="J416" s="6">
        <v>47800</v>
      </c>
    </row>
    <row r="417" spans="1:10">
      <c r="A417" s="1">
        <v>900226715</v>
      </c>
      <c r="B417" s="1" t="s">
        <v>1</v>
      </c>
      <c r="D417" s="20">
        <v>4334697</v>
      </c>
      <c r="E417" s="21">
        <v>0</v>
      </c>
      <c r="F417" s="21">
        <v>47800</v>
      </c>
      <c r="G417" s="3">
        <v>47800</v>
      </c>
      <c r="H417" s="22">
        <v>43538</v>
      </c>
      <c r="I417" s="5">
        <v>43626</v>
      </c>
      <c r="J417" s="6">
        <v>47800</v>
      </c>
    </row>
    <row r="418" spans="1:10">
      <c r="A418" s="1">
        <v>900226715</v>
      </c>
      <c r="B418" s="1" t="s">
        <v>1</v>
      </c>
      <c r="D418" s="20">
        <v>4334711</v>
      </c>
      <c r="E418" s="21">
        <v>0</v>
      </c>
      <c r="F418" s="21">
        <v>47800</v>
      </c>
      <c r="G418" s="3">
        <v>47800</v>
      </c>
      <c r="H418" s="22">
        <v>43538</v>
      </c>
      <c r="I418" s="5">
        <v>43626</v>
      </c>
      <c r="J418" s="6">
        <v>47800</v>
      </c>
    </row>
    <row r="419" spans="1:10">
      <c r="A419" s="1">
        <v>900226715</v>
      </c>
      <c r="B419" s="1" t="s">
        <v>1</v>
      </c>
      <c r="D419" s="20">
        <v>4334713</v>
      </c>
      <c r="E419" s="21">
        <v>0</v>
      </c>
      <c r="F419" s="21">
        <v>47800</v>
      </c>
      <c r="G419" s="3">
        <v>47800</v>
      </c>
      <c r="H419" s="22">
        <v>43538</v>
      </c>
      <c r="I419" s="5">
        <v>43626</v>
      </c>
      <c r="J419" s="6">
        <v>47800</v>
      </c>
    </row>
    <row r="420" spans="1:10">
      <c r="A420" s="1">
        <v>900226715</v>
      </c>
      <c r="B420" s="1" t="s">
        <v>1</v>
      </c>
      <c r="D420" s="20">
        <v>4334714</v>
      </c>
      <c r="E420" s="21">
        <v>0</v>
      </c>
      <c r="F420" s="21">
        <v>47800</v>
      </c>
      <c r="G420" s="3">
        <v>47800</v>
      </c>
      <c r="H420" s="22">
        <v>43538</v>
      </c>
      <c r="I420" s="5">
        <v>43626</v>
      </c>
      <c r="J420" s="6">
        <v>47800</v>
      </c>
    </row>
    <row r="421" spans="1:10">
      <c r="A421" s="1">
        <v>900226715</v>
      </c>
      <c r="B421" s="1" t="s">
        <v>1</v>
      </c>
      <c r="D421" s="20">
        <v>4334715</v>
      </c>
      <c r="E421" s="21">
        <v>0</v>
      </c>
      <c r="F421" s="21">
        <v>47800</v>
      </c>
      <c r="G421" s="3">
        <v>47800</v>
      </c>
      <c r="H421" s="22">
        <v>43538</v>
      </c>
      <c r="I421" s="5">
        <v>43626</v>
      </c>
      <c r="J421" s="6">
        <v>47800</v>
      </c>
    </row>
    <row r="422" spans="1:10">
      <c r="A422" s="1">
        <v>900226715</v>
      </c>
      <c r="B422" s="1" t="s">
        <v>1</v>
      </c>
      <c r="D422" s="20">
        <v>4334716</v>
      </c>
      <c r="E422" s="21">
        <v>0</v>
      </c>
      <c r="F422" s="21">
        <v>47800</v>
      </c>
      <c r="G422" s="3">
        <v>47800</v>
      </c>
      <c r="H422" s="22">
        <v>43538</v>
      </c>
      <c r="I422" s="5">
        <v>43626</v>
      </c>
      <c r="J422" s="6">
        <v>47800</v>
      </c>
    </row>
    <row r="423" spans="1:10">
      <c r="A423" s="1">
        <v>900226715</v>
      </c>
      <c r="B423" s="1" t="s">
        <v>1</v>
      </c>
      <c r="D423" s="20">
        <v>4334718</v>
      </c>
      <c r="E423" s="21">
        <v>0</v>
      </c>
      <c r="F423" s="21">
        <v>47800</v>
      </c>
      <c r="G423" s="3">
        <v>47800</v>
      </c>
      <c r="H423" s="22">
        <v>43538</v>
      </c>
      <c r="I423" s="5">
        <v>43626</v>
      </c>
      <c r="J423" s="6">
        <v>47800</v>
      </c>
    </row>
    <row r="424" spans="1:10">
      <c r="A424" s="1">
        <v>900226715</v>
      </c>
      <c r="B424" s="1" t="s">
        <v>1</v>
      </c>
      <c r="D424" s="20">
        <v>4334720</v>
      </c>
      <c r="E424" s="21">
        <v>0</v>
      </c>
      <c r="F424" s="21">
        <v>47800</v>
      </c>
      <c r="G424" s="3">
        <v>47800</v>
      </c>
      <c r="H424" s="22">
        <v>43538</v>
      </c>
      <c r="I424" s="5">
        <v>43626</v>
      </c>
      <c r="J424" s="6">
        <v>47800</v>
      </c>
    </row>
    <row r="425" spans="1:10">
      <c r="A425" s="1">
        <v>900226715</v>
      </c>
      <c r="B425" s="1" t="s">
        <v>1</v>
      </c>
      <c r="D425" s="20">
        <v>4334818</v>
      </c>
      <c r="E425" s="21">
        <v>0</v>
      </c>
      <c r="F425" s="21">
        <v>105630</v>
      </c>
      <c r="G425" s="3">
        <v>105630</v>
      </c>
      <c r="H425" s="22">
        <v>43538</v>
      </c>
      <c r="I425" s="5">
        <v>43626</v>
      </c>
      <c r="J425" s="6">
        <v>105630</v>
      </c>
    </row>
    <row r="426" spans="1:10">
      <c r="A426" s="1">
        <v>900226715</v>
      </c>
      <c r="B426" s="1" t="s">
        <v>1</v>
      </c>
      <c r="D426" s="20">
        <v>4334864</v>
      </c>
      <c r="E426" s="21">
        <v>0</v>
      </c>
      <c r="F426" s="21">
        <v>47800</v>
      </c>
      <c r="G426" s="3">
        <v>47800</v>
      </c>
      <c r="H426" s="22">
        <v>43539</v>
      </c>
      <c r="I426" s="5">
        <v>43626</v>
      </c>
      <c r="J426" s="6">
        <v>47800</v>
      </c>
    </row>
    <row r="427" spans="1:10">
      <c r="A427" s="1">
        <v>900226715</v>
      </c>
      <c r="B427" s="1" t="s">
        <v>1</v>
      </c>
      <c r="D427" s="20">
        <v>4334867</v>
      </c>
      <c r="E427" s="21">
        <v>0</v>
      </c>
      <c r="F427" s="21">
        <v>47800</v>
      </c>
      <c r="G427" s="3">
        <v>47800</v>
      </c>
      <c r="H427" s="22">
        <v>43539</v>
      </c>
      <c r="I427" s="5">
        <v>43626</v>
      </c>
      <c r="J427" s="6">
        <v>47800</v>
      </c>
    </row>
    <row r="428" spans="1:10">
      <c r="A428" s="1">
        <v>900226715</v>
      </c>
      <c r="B428" s="1" t="s">
        <v>1</v>
      </c>
      <c r="D428" s="20">
        <v>4335041</v>
      </c>
      <c r="E428" s="21">
        <v>0</v>
      </c>
      <c r="F428" s="21">
        <v>47800</v>
      </c>
      <c r="G428" s="3">
        <v>47800</v>
      </c>
      <c r="H428" s="22">
        <v>43540</v>
      </c>
      <c r="I428" s="5">
        <v>43626</v>
      </c>
      <c r="J428" s="6">
        <v>47800</v>
      </c>
    </row>
    <row r="429" spans="1:10">
      <c r="A429" s="1">
        <v>900226715</v>
      </c>
      <c r="B429" s="1" t="s">
        <v>1</v>
      </c>
      <c r="D429" s="20">
        <v>4335042</v>
      </c>
      <c r="E429" s="21">
        <v>0</v>
      </c>
      <c r="F429" s="21">
        <v>47800</v>
      </c>
      <c r="G429" s="3">
        <v>47800</v>
      </c>
      <c r="H429" s="22">
        <v>43540</v>
      </c>
      <c r="I429" s="5">
        <v>43626</v>
      </c>
      <c r="J429" s="6">
        <v>47800</v>
      </c>
    </row>
    <row r="430" spans="1:10">
      <c r="A430" s="1">
        <v>900226715</v>
      </c>
      <c r="B430" s="1" t="s">
        <v>1</v>
      </c>
      <c r="D430" s="20">
        <v>4335067</v>
      </c>
      <c r="E430" s="21">
        <v>0</v>
      </c>
      <c r="F430" s="21">
        <v>3314270</v>
      </c>
      <c r="G430" s="3">
        <v>3314270</v>
      </c>
      <c r="H430" s="22">
        <v>43540</v>
      </c>
      <c r="I430" s="5">
        <v>43626</v>
      </c>
      <c r="J430" s="6">
        <v>3314270</v>
      </c>
    </row>
    <row r="431" spans="1:10">
      <c r="A431" s="1">
        <v>900226715</v>
      </c>
      <c r="B431" s="1" t="s">
        <v>1</v>
      </c>
      <c r="D431" s="20">
        <v>4335148</v>
      </c>
      <c r="E431" s="21">
        <v>0</v>
      </c>
      <c r="F431" s="21">
        <v>47800</v>
      </c>
      <c r="G431" s="3">
        <v>47800</v>
      </c>
      <c r="H431" s="22">
        <v>43542</v>
      </c>
      <c r="I431" s="5">
        <v>43626</v>
      </c>
      <c r="J431" s="6">
        <v>47800</v>
      </c>
    </row>
    <row r="432" spans="1:10">
      <c r="A432" s="1">
        <v>900226715</v>
      </c>
      <c r="B432" s="1" t="s">
        <v>1</v>
      </c>
      <c r="D432" s="20">
        <v>4335202</v>
      </c>
      <c r="E432" s="21">
        <v>0</v>
      </c>
      <c r="F432" s="21">
        <v>42000</v>
      </c>
      <c r="G432" s="3">
        <v>42000</v>
      </c>
      <c r="H432" s="22">
        <v>43542</v>
      </c>
      <c r="I432" s="5">
        <v>43626</v>
      </c>
      <c r="J432" s="6">
        <v>42000</v>
      </c>
    </row>
    <row r="433" spans="1:10">
      <c r="A433" s="1">
        <v>900226715</v>
      </c>
      <c r="B433" s="1" t="s">
        <v>1</v>
      </c>
      <c r="D433" s="20">
        <v>4335233</v>
      </c>
      <c r="E433" s="21">
        <v>0</v>
      </c>
      <c r="F433" s="21">
        <v>143000</v>
      </c>
      <c r="G433" s="3">
        <v>143000</v>
      </c>
      <c r="H433" s="22">
        <v>43542</v>
      </c>
      <c r="I433" s="5">
        <v>43626</v>
      </c>
      <c r="J433" s="6">
        <v>143000</v>
      </c>
    </row>
    <row r="434" spans="1:10">
      <c r="A434" s="1">
        <v>900226715</v>
      </c>
      <c r="B434" s="1" t="s">
        <v>1</v>
      </c>
      <c r="D434" s="20">
        <v>4335359</v>
      </c>
      <c r="E434" s="21">
        <v>0</v>
      </c>
      <c r="F434" s="21">
        <v>221360</v>
      </c>
      <c r="G434" s="3">
        <v>221360</v>
      </c>
      <c r="H434" s="22">
        <v>43543</v>
      </c>
      <c r="I434" s="5">
        <v>43626</v>
      </c>
      <c r="J434" s="6">
        <v>221360</v>
      </c>
    </row>
    <row r="435" spans="1:10">
      <c r="A435" s="1">
        <v>900226715</v>
      </c>
      <c r="B435" s="1" t="s">
        <v>1</v>
      </c>
      <c r="D435" s="20">
        <v>4335390</v>
      </c>
      <c r="E435" s="21">
        <v>0</v>
      </c>
      <c r="F435" s="21">
        <v>95300</v>
      </c>
      <c r="G435" s="3">
        <v>95300</v>
      </c>
      <c r="H435" s="22">
        <v>43543</v>
      </c>
      <c r="I435" s="5">
        <v>43626</v>
      </c>
      <c r="J435" s="6">
        <v>95300</v>
      </c>
    </row>
    <row r="436" spans="1:10">
      <c r="A436" s="1">
        <v>900226715</v>
      </c>
      <c r="B436" s="1" t="s">
        <v>1</v>
      </c>
      <c r="D436" s="20">
        <v>4335625</v>
      </c>
      <c r="E436" s="21">
        <v>0</v>
      </c>
      <c r="F436" s="21">
        <v>47800</v>
      </c>
      <c r="G436" s="3">
        <v>47800</v>
      </c>
      <c r="H436" s="22">
        <v>43544</v>
      </c>
      <c r="I436" s="5">
        <v>43626</v>
      </c>
      <c r="J436" s="6">
        <v>47800</v>
      </c>
    </row>
    <row r="437" spans="1:10">
      <c r="A437" s="1">
        <v>900226715</v>
      </c>
      <c r="B437" s="1" t="s">
        <v>1</v>
      </c>
      <c r="D437" s="20">
        <v>4335627</v>
      </c>
      <c r="E437" s="21">
        <v>0</v>
      </c>
      <c r="F437" s="21">
        <v>47800</v>
      </c>
      <c r="G437" s="3">
        <v>47800</v>
      </c>
      <c r="H437" s="22">
        <v>43544</v>
      </c>
      <c r="I437" s="5">
        <v>43626</v>
      </c>
      <c r="J437" s="6">
        <v>47800</v>
      </c>
    </row>
    <row r="438" spans="1:10">
      <c r="A438" s="1">
        <v>900226715</v>
      </c>
      <c r="B438" s="1" t="s">
        <v>1</v>
      </c>
      <c r="D438" s="20">
        <v>4335642</v>
      </c>
      <c r="E438" s="21">
        <v>0</v>
      </c>
      <c r="F438" s="21">
        <v>47800</v>
      </c>
      <c r="G438" s="3">
        <v>47800</v>
      </c>
      <c r="H438" s="22">
        <v>43544</v>
      </c>
      <c r="I438" s="5">
        <v>43626</v>
      </c>
      <c r="J438" s="6">
        <v>47800</v>
      </c>
    </row>
    <row r="439" spans="1:10">
      <c r="A439" s="1">
        <v>900226715</v>
      </c>
      <c r="B439" s="1" t="s">
        <v>1</v>
      </c>
      <c r="D439" s="20">
        <v>4335643</v>
      </c>
      <c r="E439" s="21">
        <v>0</v>
      </c>
      <c r="F439" s="21">
        <v>214500</v>
      </c>
      <c r="G439" s="3">
        <v>214500</v>
      </c>
      <c r="H439" s="22">
        <v>43544</v>
      </c>
      <c r="I439" s="5">
        <v>43626</v>
      </c>
      <c r="J439" s="6">
        <v>214500</v>
      </c>
    </row>
    <row r="440" spans="1:10">
      <c r="A440" s="1">
        <v>900226715</v>
      </c>
      <c r="B440" s="1" t="s">
        <v>1</v>
      </c>
      <c r="D440" s="20">
        <v>4335647</v>
      </c>
      <c r="E440" s="21">
        <v>0</v>
      </c>
      <c r="F440" s="21">
        <v>47800</v>
      </c>
      <c r="G440" s="3">
        <v>47800</v>
      </c>
      <c r="H440" s="22">
        <v>43544</v>
      </c>
      <c r="I440" s="5">
        <v>43626</v>
      </c>
      <c r="J440" s="6">
        <v>47800</v>
      </c>
    </row>
    <row r="441" spans="1:10">
      <c r="A441" s="1">
        <v>900226715</v>
      </c>
      <c r="B441" s="1" t="s">
        <v>1</v>
      </c>
      <c r="D441" s="20">
        <v>4335685</v>
      </c>
      <c r="E441" s="21">
        <v>0</v>
      </c>
      <c r="F441" s="21">
        <v>47800</v>
      </c>
      <c r="G441" s="3">
        <v>47800</v>
      </c>
      <c r="H441" s="22">
        <v>43544</v>
      </c>
      <c r="I441" s="5">
        <v>43626</v>
      </c>
      <c r="J441" s="6">
        <v>47800</v>
      </c>
    </row>
    <row r="442" spans="1:10">
      <c r="A442" s="1">
        <v>900226715</v>
      </c>
      <c r="B442" s="1" t="s">
        <v>1</v>
      </c>
      <c r="D442" s="20">
        <v>4335686</v>
      </c>
      <c r="E442" s="21">
        <v>0</v>
      </c>
      <c r="F442" s="21">
        <v>130000</v>
      </c>
      <c r="G442" s="3">
        <v>130000</v>
      </c>
      <c r="H442" s="22">
        <v>43544</v>
      </c>
      <c r="I442" s="5">
        <v>43626</v>
      </c>
      <c r="J442" s="6">
        <v>130000</v>
      </c>
    </row>
    <row r="443" spans="1:10">
      <c r="A443" s="1">
        <v>900226715</v>
      </c>
      <c r="B443" s="1" t="s">
        <v>1</v>
      </c>
      <c r="D443" s="20">
        <v>4335715</v>
      </c>
      <c r="E443" s="21">
        <v>0</v>
      </c>
      <c r="F443" s="21">
        <v>35800</v>
      </c>
      <c r="G443" s="3">
        <v>35800</v>
      </c>
      <c r="H443" s="22">
        <v>43544</v>
      </c>
      <c r="I443" s="5">
        <v>43626</v>
      </c>
      <c r="J443" s="6">
        <v>35800</v>
      </c>
    </row>
    <row r="444" spans="1:10">
      <c r="A444" s="1">
        <v>900226715</v>
      </c>
      <c r="B444" s="1" t="s">
        <v>1</v>
      </c>
      <c r="D444" s="20">
        <v>4335874</v>
      </c>
      <c r="E444" s="21">
        <v>0</v>
      </c>
      <c r="F444" s="21">
        <v>47800</v>
      </c>
      <c r="G444" s="3">
        <v>47800</v>
      </c>
      <c r="H444" s="22">
        <v>43545</v>
      </c>
      <c r="I444" s="5">
        <v>43626</v>
      </c>
      <c r="J444" s="6">
        <v>47800</v>
      </c>
    </row>
    <row r="445" spans="1:10">
      <c r="A445" s="1">
        <v>900226715</v>
      </c>
      <c r="B445" s="1" t="s">
        <v>1</v>
      </c>
      <c r="D445" s="20">
        <v>4335876</v>
      </c>
      <c r="E445" s="21">
        <v>0</v>
      </c>
      <c r="F445" s="21">
        <v>47800</v>
      </c>
      <c r="G445" s="3">
        <v>47800</v>
      </c>
      <c r="H445" s="22">
        <v>43545</v>
      </c>
      <c r="I445" s="5">
        <v>43626</v>
      </c>
      <c r="J445" s="6">
        <v>47800</v>
      </c>
    </row>
    <row r="446" spans="1:10">
      <c r="A446" s="1">
        <v>900226715</v>
      </c>
      <c r="B446" s="1" t="s">
        <v>1</v>
      </c>
      <c r="D446" s="20">
        <v>4335877</v>
      </c>
      <c r="E446" s="21">
        <v>4800</v>
      </c>
      <c r="F446" s="21">
        <v>47800</v>
      </c>
      <c r="G446" s="3">
        <v>43000</v>
      </c>
      <c r="H446" s="22">
        <v>43545</v>
      </c>
      <c r="I446" s="5">
        <v>43626</v>
      </c>
      <c r="J446" s="6">
        <v>43000</v>
      </c>
    </row>
    <row r="447" spans="1:10">
      <c r="A447" s="1">
        <v>900226715</v>
      </c>
      <c r="B447" s="1" t="s">
        <v>1</v>
      </c>
      <c r="D447" s="20">
        <v>4336033</v>
      </c>
      <c r="E447" s="21">
        <v>0</v>
      </c>
      <c r="F447" s="21">
        <v>47800</v>
      </c>
      <c r="G447" s="3">
        <v>47800</v>
      </c>
      <c r="H447" s="22">
        <v>43546</v>
      </c>
      <c r="I447" s="5">
        <v>43626</v>
      </c>
      <c r="J447" s="6">
        <v>47800</v>
      </c>
    </row>
    <row r="448" spans="1:10">
      <c r="A448" s="1">
        <v>900226715</v>
      </c>
      <c r="B448" s="1" t="s">
        <v>1</v>
      </c>
      <c r="D448" s="20">
        <v>4336036</v>
      </c>
      <c r="E448" s="21">
        <v>0</v>
      </c>
      <c r="F448" s="21">
        <v>47800</v>
      </c>
      <c r="G448" s="3">
        <v>47800</v>
      </c>
      <c r="H448" s="22">
        <v>43546</v>
      </c>
      <c r="I448" s="5">
        <v>43626</v>
      </c>
      <c r="J448" s="6">
        <v>47800</v>
      </c>
    </row>
    <row r="449" spans="1:10">
      <c r="A449" s="1">
        <v>900226715</v>
      </c>
      <c r="B449" s="1" t="s">
        <v>1</v>
      </c>
      <c r="D449" s="20">
        <v>4336063</v>
      </c>
      <c r="E449" s="21">
        <v>0</v>
      </c>
      <c r="F449" s="21">
        <v>47800</v>
      </c>
      <c r="G449" s="3">
        <v>47800</v>
      </c>
      <c r="H449" s="22">
        <v>43546</v>
      </c>
      <c r="I449" s="5">
        <v>43626</v>
      </c>
      <c r="J449" s="6">
        <v>47800</v>
      </c>
    </row>
    <row r="450" spans="1:10">
      <c r="A450" s="1">
        <v>900226715</v>
      </c>
      <c r="B450" s="1" t="s">
        <v>1</v>
      </c>
      <c r="D450" s="20">
        <v>4336084</v>
      </c>
      <c r="E450" s="21">
        <v>0</v>
      </c>
      <c r="F450" s="21">
        <v>47800</v>
      </c>
      <c r="G450" s="3">
        <v>47800</v>
      </c>
      <c r="H450" s="22">
        <v>43546</v>
      </c>
      <c r="I450" s="5">
        <v>43626</v>
      </c>
      <c r="J450" s="6">
        <v>47800</v>
      </c>
    </row>
    <row r="451" spans="1:10">
      <c r="A451" s="1">
        <v>900226715</v>
      </c>
      <c r="B451" s="1" t="s">
        <v>1</v>
      </c>
      <c r="D451" s="20">
        <v>4336100</v>
      </c>
      <c r="E451" s="21">
        <v>0</v>
      </c>
      <c r="F451" s="21">
        <v>518180</v>
      </c>
      <c r="G451" s="3">
        <v>518180</v>
      </c>
      <c r="H451" s="22">
        <v>43546</v>
      </c>
      <c r="I451" s="5">
        <v>43626</v>
      </c>
      <c r="J451" s="6">
        <v>518180</v>
      </c>
    </row>
    <row r="452" spans="1:10">
      <c r="A452" s="1">
        <v>900226715</v>
      </c>
      <c r="B452" s="1" t="s">
        <v>1</v>
      </c>
      <c r="D452" s="20">
        <v>4336251</v>
      </c>
      <c r="E452" s="21">
        <v>0</v>
      </c>
      <c r="F452" s="21">
        <v>1616690</v>
      </c>
      <c r="G452" s="3">
        <v>1616690</v>
      </c>
      <c r="H452" s="22">
        <v>43549</v>
      </c>
      <c r="I452" s="5">
        <v>43626</v>
      </c>
      <c r="J452" s="6">
        <v>1616690</v>
      </c>
    </row>
    <row r="453" spans="1:10">
      <c r="A453" s="1">
        <v>900226715</v>
      </c>
      <c r="B453" s="1" t="s">
        <v>1</v>
      </c>
      <c r="D453" s="20">
        <v>4336281</v>
      </c>
      <c r="E453" s="21">
        <v>0</v>
      </c>
      <c r="F453" s="21">
        <v>47800</v>
      </c>
      <c r="G453" s="3">
        <v>47800</v>
      </c>
      <c r="H453" s="22">
        <v>43550</v>
      </c>
      <c r="I453" s="5">
        <v>43626</v>
      </c>
      <c r="J453" s="6">
        <v>47800</v>
      </c>
    </row>
    <row r="454" spans="1:10">
      <c r="A454" s="1">
        <v>900226715</v>
      </c>
      <c r="B454" s="1" t="s">
        <v>1</v>
      </c>
      <c r="D454" s="20">
        <v>4336322</v>
      </c>
      <c r="E454" s="21">
        <v>4780</v>
      </c>
      <c r="F454" s="21">
        <v>47800</v>
      </c>
      <c r="G454" s="3">
        <v>43020</v>
      </c>
      <c r="H454" s="22">
        <v>43550</v>
      </c>
      <c r="I454" s="5">
        <v>43626</v>
      </c>
      <c r="J454" s="6">
        <v>43020</v>
      </c>
    </row>
    <row r="455" spans="1:10">
      <c r="A455" s="1">
        <v>900226715</v>
      </c>
      <c r="B455" s="1" t="s">
        <v>1</v>
      </c>
      <c r="D455" s="20">
        <v>4336323</v>
      </c>
      <c r="E455" s="21">
        <v>0</v>
      </c>
      <c r="F455" s="21">
        <v>47800</v>
      </c>
      <c r="G455" s="3">
        <v>47800</v>
      </c>
      <c r="H455" s="22">
        <v>43550</v>
      </c>
      <c r="I455" s="5">
        <v>43626</v>
      </c>
      <c r="J455" s="6">
        <v>47800</v>
      </c>
    </row>
    <row r="456" spans="1:10">
      <c r="A456" s="1">
        <v>900226715</v>
      </c>
      <c r="B456" s="1" t="s">
        <v>1</v>
      </c>
      <c r="D456" s="20">
        <v>4336324</v>
      </c>
      <c r="E456" s="21">
        <v>0</v>
      </c>
      <c r="F456" s="21">
        <v>47800</v>
      </c>
      <c r="G456" s="3">
        <v>47800</v>
      </c>
      <c r="H456" s="22">
        <v>43550</v>
      </c>
      <c r="I456" s="5">
        <v>43626</v>
      </c>
      <c r="J456" s="6">
        <v>47800</v>
      </c>
    </row>
    <row r="457" spans="1:10">
      <c r="A457" s="1">
        <v>900226715</v>
      </c>
      <c r="B457" s="1" t="s">
        <v>1</v>
      </c>
      <c r="D457" s="20">
        <v>4336331</v>
      </c>
      <c r="E457" s="21">
        <v>0</v>
      </c>
      <c r="F457" s="21">
        <v>47800</v>
      </c>
      <c r="G457" s="3">
        <v>47800</v>
      </c>
      <c r="H457" s="22">
        <v>43550</v>
      </c>
      <c r="I457" s="5">
        <v>43626</v>
      </c>
      <c r="J457" s="6">
        <v>47800</v>
      </c>
    </row>
    <row r="458" spans="1:10">
      <c r="A458" s="1">
        <v>900226715</v>
      </c>
      <c r="B458" s="1" t="s">
        <v>1</v>
      </c>
      <c r="D458" s="20">
        <v>4336332</v>
      </c>
      <c r="E458" s="21">
        <v>0</v>
      </c>
      <c r="F458" s="21">
        <v>47800</v>
      </c>
      <c r="G458" s="3">
        <v>47800</v>
      </c>
      <c r="H458" s="22">
        <v>43550</v>
      </c>
      <c r="I458" s="5">
        <v>43626</v>
      </c>
      <c r="J458" s="6">
        <v>47800</v>
      </c>
    </row>
    <row r="459" spans="1:10">
      <c r="A459" s="1">
        <v>900226715</v>
      </c>
      <c r="B459" s="1" t="s">
        <v>1</v>
      </c>
      <c r="D459" s="20">
        <v>4336341</v>
      </c>
      <c r="E459" s="21">
        <v>0</v>
      </c>
      <c r="F459" s="21">
        <v>47800</v>
      </c>
      <c r="G459" s="3">
        <v>47800</v>
      </c>
      <c r="H459" s="22">
        <v>43550</v>
      </c>
      <c r="I459" s="5">
        <v>43626</v>
      </c>
      <c r="J459" s="6">
        <v>47800</v>
      </c>
    </row>
    <row r="460" spans="1:10">
      <c r="A460" s="1">
        <v>900226715</v>
      </c>
      <c r="B460" s="1" t="s">
        <v>1</v>
      </c>
      <c r="D460" s="20">
        <v>4336342</v>
      </c>
      <c r="E460" s="21">
        <v>0</v>
      </c>
      <c r="F460" s="21">
        <v>47800</v>
      </c>
      <c r="G460" s="3">
        <v>47800</v>
      </c>
      <c r="H460" s="22">
        <v>43550</v>
      </c>
      <c r="I460" s="5">
        <v>43626</v>
      </c>
      <c r="J460" s="6">
        <v>47800</v>
      </c>
    </row>
    <row r="461" spans="1:10">
      <c r="A461" s="1">
        <v>900226715</v>
      </c>
      <c r="B461" s="1" t="s">
        <v>1</v>
      </c>
      <c r="D461" s="20">
        <v>4336343</v>
      </c>
      <c r="E461" s="21">
        <v>0</v>
      </c>
      <c r="F461" s="21">
        <v>47800</v>
      </c>
      <c r="G461" s="3">
        <v>47800</v>
      </c>
      <c r="H461" s="22">
        <v>43550</v>
      </c>
      <c r="I461" s="5">
        <v>43626</v>
      </c>
      <c r="J461" s="6">
        <v>47800</v>
      </c>
    </row>
    <row r="462" spans="1:10">
      <c r="A462" s="1">
        <v>900226715</v>
      </c>
      <c r="B462" s="1" t="s">
        <v>1</v>
      </c>
      <c r="D462" s="20">
        <v>4336373</v>
      </c>
      <c r="E462" s="21">
        <v>0</v>
      </c>
      <c r="F462" s="21">
        <v>47800</v>
      </c>
      <c r="G462" s="3">
        <v>47800</v>
      </c>
      <c r="H462" s="22">
        <v>43550</v>
      </c>
      <c r="I462" s="5">
        <v>43626</v>
      </c>
      <c r="J462" s="6">
        <v>47800</v>
      </c>
    </row>
    <row r="463" spans="1:10">
      <c r="A463" s="1">
        <v>900226715</v>
      </c>
      <c r="B463" s="1" t="s">
        <v>1</v>
      </c>
      <c r="D463" s="20">
        <v>4336386</v>
      </c>
      <c r="E463" s="21">
        <v>0</v>
      </c>
      <c r="F463" s="21">
        <v>35800</v>
      </c>
      <c r="G463" s="3">
        <v>35800</v>
      </c>
      <c r="H463" s="22">
        <v>43550</v>
      </c>
      <c r="I463" s="5">
        <v>43626</v>
      </c>
      <c r="J463" s="6">
        <v>35800</v>
      </c>
    </row>
    <row r="464" spans="1:10">
      <c r="A464" s="1">
        <v>900226715</v>
      </c>
      <c r="B464" s="1" t="s">
        <v>1</v>
      </c>
      <c r="D464" s="20">
        <v>4336476</v>
      </c>
      <c r="E464" s="21">
        <v>0</v>
      </c>
      <c r="F464" s="21">
        <v>74800</v>
      </c>
      <c r="G464" s="3">
        <v>74800</v>
      </c>
      <c r="H464" s="22">
        <v>43551</v>
      </c>
      <c r="I464" s="5">
        <v>43626</v>
      </c>
      <c r="J464" s="6">
        <v>74800</v>
      </c>
    </row>
    <row r="465" spans="1:10">
      <c r="A465" s="1">
        <v>900226715</v>
      </c>
      <c r="B465" s="1" t="s">
        <v>1</v>
      </c>
      <c r="D465" s="20">
        <v>4336479</v>
      </c>
      <c r="E465" s="21">
        <v>0</v>
      </c>
      <c r="F465" s="21">
        <v>50500</v>
      </c>
      <c r="G465" s="3">
        <v>50500</v>
      </c>
      <c r="H465" s="22">
        <v>43551</v>
      </c>
      <c r="I465" s="5">
        <v>43626</v>
      </c>
      <c r="J465" s="6">
        <v>50500</v>
      </c>
    </row>
    <row r="466" spans="1:10">
      <c r="A466" s="1">
        <v>900226715</v>
      </c>
      <c r="B466" s="1" t="s">
        <v>1</v>
      </c>
      <c r="D466" s="20">
        <v>4336545</v>
      </c>
      <c r="E466" s="21">
        <v>0</v>
      </c>
      <c r="F466" s="21">
        <v>130000</v>
      </c>
      <c r="G466" s="3">
        <v>130000</v>
      </c>
      <c r="H466" s="22">
        <v>43551</v>
      </c>
      <c r="I466" s="5">
        <v>43626</v>
      </c>
      <c r="J466" s="6">
        <v>130000</v>
      </c>
    </row>
    <row r="467" spans="1:10">
      <c r="A467" s="1">
        <v>900226715</v>
      </c>
      <c r="B467" s="1" t="s">
        <v>1</v>
      </c>
      <c r="D467" s="20">
        <v>4336553</v>
      </c>
      <c r="E467" s="21">
        <v>0</v>
      </c>
      <c r="F467" s="21">
        <v>47800</v>
      </c>
      <c r="G467" s="3">
        <v>47800</v>
      </c>
      <c r="H467" s="22">
        <v>43551</v>
      </c>
      <c r="I467" s="5">
        <v>43626</v>
      </c>
      <c r="J467" s="6">
        <v>47800</v>
      </c>
    </row>
    <row r="468" spans="1:10">
      <c r="A468" s="1">
        <v>900226715</v>
      </c>
      <c r="B468" s="1" t="s">
        <v>1</v>
      </c>
      <c r="D468" s="20">
        <v>4336578</v>
      </c>
      <c r="E468" s="21">
        <v>0</v>
      </c>
      <c r="F468" s="21">
        <v>47800</v>
      </c>
      <c r="G468" s="3">
        <v>47800</v>
      </c>
      <c r="H468" s="22">
        <v>43551</v>
      </c>
      <c r="I468" s="5">
        <v>43626</v>
      </c>
      <c r="J468" s="6">
        <v>47800</v>
      </c>
    </row>
    <row r="469" spans="1:10">
      <c r="A469" s="1">
        <v>900226715</v>
      </c>
      <c r="B469" s="1" t="s">
        <v>1</v>
      </c>
      <c r="D469" s="20">
        <v>4336586</v>
      </c>
      <c r="E469" s="21">
        <v>0</v>
      </c>
      <c r="F469" s="21">
        <v>47800</v>
      </c>
      <c r="G469" s="3">
        <v>47800</v>
      </c>
      <c r="H469" s="22">
        <v>43551</v>
      </c>
      <c r="I469" s="5">
        <v>43626</v>
      </c>
      <c r="J469" s="6">
        <v>47800</v>
      </c>
    </row>
    <row r="470" spans="1:10">
      <c r="A470" s="1">
        <v>900226715</v>
      </c>
      <c r="B470" s="1" t="s">
        <v>1</v>
      </c>
      <c r="D470" s="20">
        <v>4336591</v>
      </c>
      <c r="E470" s="21">
        <v>0</v>
      </c>
      <c r="F470" s="21">
        <v>17900</v>
      </c>
      <c r="G470" s="3">
        <v>17900</v>
      </c>
      <c r="H470" s="22">
        <v>43551</v>
      </c>
      <c r="I470" s="5">
        <v>43626</v>
      </c>
      <c r="J470" s="6">
        <v>17900</v>
      </c>
    </row>
    <row r="471" spans="1:10">
      <c r="A471" s="1">
        <v>900226715</v>
      </c>
      <c r="B471" s="1" t="s">
        <v>1</v>
      </c>
      <c r="D471" s="20">
        <v>4336755</v>
      </c>
      <c r="E471" s="21">
        <v>0</v>
      </c>
      <c r="F471" s="21">
        <v>47800</v>
      </c>
      <c r="G471" s="3">
        <v>47800</v>
      </c>
      <c r="H471" s="22">
        <v>43552</v>
      </c>
      <c r="I471" s="5">
        <v>43626</v>
      </c>
      <c r="J471" s="6">
        <v>47800</v>
      </c>
    </row>
    <row r="472" spans="1:10">
      <c r="A472" s="1">
        <v>900226715</v>
      </c>
      <c r="B472" s="1" t="s">
        <v>1</v>
      </c>
      <c r="D472" s="20">
        <v>4336978</v>
      </c>
      <c r="E472" s="21">
        <v>0</v>
      </c>
      <c r="F472" s="21">
        <v>143000</v>
      </c>
      <c r="G472" s="3">
        <v>143000</v>
      </c>
      <c r="H472" s="22">
        <v>43553</v>
      </c>
      <c r="I472" s="5">
        <v>43626</v>
      </c>
      <c r="J472" s="6">
        <v>143000</v>
      </c>
    </row>
    <row r="473" spans="1:10">
      <c r="A473" s="1">
        <v>900226715</v>
      </c>
      <c r="B473" s="1" t="s">
        <v>1</v>
      </c>
      <c r="C473" s="13" t="s">
        <v>2</v>
      </c>
      <c r="D473" s="20">
        <v>4328813</v>
      </c>
      <c r="E473" s="3">
        <v>0</v>
      </c>
      <c r="F473" s="21">
        <v>852000</v>
      </c>
      <c r="G473" s="3">
        <v>852000</v>
      </c>
      <c r="H473" s="22">
        <v>43501</v>
      </c>
      <c r="I473" s="5">
        <v>43592</v>
      </c>
      <c r="J473" s="6">
        <v>852000</v>
      </c>
    </row>
    <row r="474" spans="1:10">
      <c r="A474" s="1">
        <v>900226715</v>
      </c>
      <c r="B474" s="1" t="s">
        <v>1</v>
      </c>
      <c r="C474" s="13" t="s">
        <v>2</v>
      </c>
      <c r="D474" s="20">
        <v>4335032</v>
      </c>
      <c r="E474" s="3">
        <v>0</v>
      </c>
      <c r="F474" s="21">
        <v>47800</v>
      </c>
      <c r="G474" s="3">
        <v>47800</v>
      </c>
      <c r="H474" s="22">
        <v>43540</v>
      </c>
      <c r="I474" s="5">
        <v>43592</v>
      </c>
      <c r="J474" s="6">
        <v>47800</v>
      </c>
    </row>
    <row r="475" spans="1:10">
      <c r="A475" s="1">
        <v>900226715</v>
      </c>
      <c r="B475" s="1" t="s">
        <v>1</v>
      </c>
      <c r="C475" s="13" t="s">
        <v>2</v>
      </c>
      <c r="D475" s="20">
        <v>4336998</v>
      </c>
      <c r="E475" s="3">
        <v>0</v>
      </c>
      <c r="F475" s="21">
        <v>69800</v>
      </c>
      <c r="G475" s="3">
        <v>69800</v>
      </c>
      <c r="H475" s="22">
        <v>43553</v>
      </c>
      <c r="I475" s="5">
        <v>43592</v>
      </c>
      <c r="J475" s="6">
        <v>69800</v>
      </c>
    </row>
    <row r="476" spans="1:10">
      <c r="A476" s="1">
        <v>900226715</v>
      </c>
      <c r="B476" s="1" t="s">
        <v>1</v>
      </c>
      <c r="C476" s="13" t="s">
        <v>2</v>
      </c>
      <c r="D476" s="20">
        <v>4337359</v>
      </c>
      <c r="E476" s="3">
        <v>0</v>
      </c>
      <c r="F476" s="21">
        <v>319500</v>
      </c>
      <c r="G476" s="3">
        <v>319500</v>
      </c>
      <c r="H476" s="22">
        <v>43556</v>
      </c>
      <c r="I476" s="5">
        <v>43592</v>
      </c>
      <c r="J476" s="6">
        <v>319500</v>
      </c>
    </row>
    <row r="477" spans="1:10">
      <c r="A477" s="1">
        <v>900226715</v>
      </c>
      <c r="B477" s="1" t="s">
        <v>1</v>
      </c>
      <c r="C477" s="13" t="s">
        <v>2</v>
      </c>
      <c r="D477" s="20">
        <v>4338004</v>
      </c>
      <c r="E477" s="3">
        <v>0</v>
      </c>
      <c r="F477" s="21">
        <v>47800</v>
      </c>
      <c r="G477" s="3">
        <v>47800</v>
      </c>
      <c r="H477" s="22">
        <v>43558</v>
      </c>
      <c r="I477" s="5">
        <v>43592</v>
      </c>
      <c r="J477" s="6">
        <v>47800</v>
      </c>
    </row>
    <row r="478" spans="1:10">
      <c r="A478" s="1">
        <v>900226715</v>
      </c>
      <c r="B478" s="1" t="s">
        <v>1</v>
      </c>
      <c r="C478" s="13" t="s">
        <v>2</v>
      </c>
      <c r="D478" s="20">
        <v>4338697</v>
      </c>
      <c r="E478" s="3">
        <v>0</v>
      </c>
      <c r="F478" s="21">
        <v>185000</v>
      </c>
      <c r="G478" s="3">
        <v>185000</v>
      </c>
      <c r="H478" s="22">
        <v>43563</v>
      </c>
      <c r="I478" s="5">
        <v>43592</v>
      </c>
      <c r="J478" s="6">
        <v>143000</v>
      </c>
    </row>
    <row r="479" spans="1:10">
      <c r="A479" s="1">
        <v>900226715</v>
      </c>
      <c r="B479" s="1" t="s">
        <v>1</v>
      </c>
      <c r="C479" s="13" t="s">
        <v>2</v>
      </c>
      <c r="D479" s="20">
        <v>4339320</v>
      </c>
      <c r="E479" s="3">
        <v>0</v>
      </c>
      <c r="F479" s="21">
        <v>47800</v>
      </c>
      <c r="G479" s="3">
        <v>47800</v>
      </c>
      <c r="H479" s="22">
        <v>43566</v>
      </c>
      <c r="I479" s="5">
        <v>43592</v>
      </c>
      <c r="J479" s="6">
        <v>47800</v>
      </c>
    </row>
    <row r="480" spans="1:10">
      <c r="A480" s="1">
        <v>900226715</v>
      </c>
      <c r="B480" s="1" t="s">
        <v>1</v>
      </c>
      <c r="C480" s="13" t="s">
        <v>2</v>
      </c>
      <c r="D480" s="20">
        <v>4339885</v>
      </c>
      <c r="E480" s="3">
        <v>0</v>
      </c>
      <c r="F480" s="21">
        <v>202600</v>
      </c>
      <c r="G480" s="3">
        <v>202600</v>
      </c>
      <c r="H480" s="22">
        <v>43570</v>
      </c>
      <c r="I480" s="5">
        <v>43592</v>
      </c>
      <c r="J480" s="6">
        <v>127800</v>
      </c>
    </row>
    <row r="481" spans="1:10">
      <c r="A481" s="1">
        <v>900226715</v>
      </c>
      <c r="B481" s="1" t="s">
        <v>1</v>
      </c>
      <c r="C481" s="13" t="s">
        <v>2</v>
      </c>
      <c r="D481" s="20">
        <v>4340022</v>
      </c>
      <c r="E481" s="3">
        <v>0</v>
      </c>
      <c r="F481" s="21">
        <v>47800</v>
      </c>
      <c r="G481" s="3">
        <v>47800</v>
      </c>
      <c r="H481" s="22">
        <v>43571</v>
      </c>
      <c r="I481" s="5">
        <v>43592</v>
      </c>
      <c r="J481" s="6">
        <v>47800</v>
      </c>
    </row>
    <row r="482" spans="1:10">
      <c r="A482" s="1">
        <v>900226715</v>
      </c>
      <c r="B482" s="1" t="s">
        <v>1</v>
      </c>
      <c r="C482" s="13" t="s">
        <v>2</v>
      </c>
      <c r="D482" s="20">
        <v>4340327</v>
      </c>
      <c r="E482" s="3">
        <v>0</v>
      </c>
      <c r="F482" s="21">
        <v>492960</v>
      </c>
      <c r="G482" s="3">
        <v>492960</v>
      </c>
      <c r="H482" s="22">
        <v>43576</v>
      </c>
      <c r="I482" s="5">
        <v>43592</v>
      </c>
      <c r="J482" s="6">
        <v>492960</v>
      </c>
    </row>
    <row r="483" spans="1:10">
      <c r="A483" s="1">
        <v>900226715</v>
      </c>
      <c r="B483" s="1" t="s">
        <v>1</v>
      </c>
      <c r="C483" s="13" t="s">
        <v>2</v>
      </c>
      <c r="D483" s="20">
        <v>4340825</v>
      </c>
      <c r="E483" s="3">
        <v>0</v>
      </c>
      <c r="F483" s="21">
        <v>88600</v>
      </c>
      <c r="G483" s="3">
        <v>88600</v>
      </c>
      <c r="H483" s="22">
        <v>43579</v>
      </c>
      <c r="I483" s="5">
        <v>43592</v>
      </c>
      <c r="J483" s="6">
        <v>88600</v>
      </c>
    </row>
    <row r="484" spans="1:10">
      <c r="A484" s="1">
        <v>900226715</v>
      </c>
      <c r="B484" s="1" t="s">
        <v>1</v>
      </c>
      <c r="C484" s="13" t="s">
        <v>2</v>
      </c>
      <c r="D484" s="20">
        <v>4341053</v>
      </c>
      <c r="E484" s="3">
        <v>0</v>
      </c>
      <c r="F484" s="21">
        <v>47800</v>
      </c>
      <c r="G484" s="3">
        <v>47800</v>
      </c>
      <c r="H484" s="22">
        <v>43580</v>
      </c>
      <c r="I484" s="5">
        <v>43592</v>
      </c>
      <c r="J484" s="6">
        <v>47800</v>
      </c>
    </row>
    <row r="485" spans="1:10">
      <c r="A485" s="1">
        <v>900226715</v>
      </c>
      <c r="B485" s="1" t="s">
        <v>1</v>
      </c>
      <c r="C485" s="13" t="s">
        <v>2</v>
      </c>
      <c r="D485" s="20">
        <v>4341430</v>
      </c>
      <c r="E485" s="3">
        <v>0</v>
      </c>
      <c r="F485" s="21">
        <v>4296900</v>
      </c>
      <c r="G485" s="3">
        <v>4296900</v>
      </c>
      <c r="H485" s="22">
        <v>43583</v>
      </c>
      <c r="I485" s="5">
        <v>43592</v>
      </c>
      <c r="J485" s="6">
        <v>4296900</v>
      </c>
    </row>
    <row r="486" spans="1:10">
      <c r="A486" s="1">
        <v>900226715</v>
      </c>
      <c r="B486" s="1" t="s">
        <v>1</v>
      </c>
      <c r="C486" s="13" t="s">
        <v>2</v>
      </c>
      <c r="D486" s="20">
        <v>4341507</v>
      </c>
      <c r="E486" s="3">
        <v>0</v>
      </c>
      <c r="F486" s="21">
        <v>47800</v>
      </c>
      <c r="G486" s="3">
        <v>47800</v>
      </c>
      <c r="H486" s="22">
        <v>43584</v>
      </c>
      <c r="I486" s="5">
        <v>43592</v>
      </c>
      <c r="J486" s="6">
        <v>47800</v>
      </c>
    </row>
    <row r="487" spans="1:10">
      <c r="A487" s="1">
        <v>900226715</v>
      </c>
      <c r="B487" s="1" t="s">
        <v>1</v>
      </c>
      <c r="C487" s="13" t="s">
        <v>2</v>
      </c>
      <c r="D487" s="20">
        <v>4336438</v>
      </c>
      <c r="E487" s="21">
        <v>3200</v>
      </c>
      <c r="F487" s="21">
        <v>33100</v>
      </c>
      <c r="G487" s="3">
        <v>29900</v>
      </c>
      <c r="H487" s="22">
        <v>43550</v>
      </c>
      <c r="I487" s="5">
        <v>43592</v>
      </c>
      <c r="J487" s="6">
        <v>29900</v>
      </c>
    </row>
    <row r="488" spans="1:10">
      <c r="A488" s="1">
        <v>900226715</v>
      </c>
      <c r="B488" s="1" t="s">
        <v>1</v>
      </c>
      <c r="C488" s="13" t="s">
        <v>2</v>
      </c>
      <c r="D488" s="20">
        <v>4336739</v>
      </c>
      <c r="E488" s="21">
        <v>0</v>
      </c>
      <c r="F488" s="21">
        <v>358363</v>
      </c>
      <c r="G488" s="3">
        <v>358363</v>
      </c>
      <c r="H488" s="22">
        <v>43552</v>
      </c>
      <c r="I488" s="5">
        <v>43592</v>
      </c>
      <c r="J488" s="6">
        <v>358363</v>
      </c>
    </row>
    <row r="489" spans="1:10">
      <c r="A489" s="1">
        <v>900226715</v>
      </c>
      <c r="B489" s="1" t="s">
        <v>1</v>
      </c>
      <c r="C489" s="13" t="s">
        <v>2</v>
      </c>
      <c r="D489" s="20">
        <v>4337951</v>
      </c>
      <c r="E489" s="21">
        <v>3000</v>
      </c>
      <c r="F489" s="21">
        <v>22600</v>
      </c>
      <c r="G489" s="3">
        <v>19600</v>
      </c>
      <c r="H489" s="22">
        <v>43558</v>
      </c>
      <c r="I489" s="5">
        <v>43592</v>
      </c>
      <c r="J489" s="6">
        <v>19600</v>
      </c>
    </row>
    <row r="490" spans="1:10">
      <c r="A490" s="1">
        <v>900226715</v>
      </c>
      <c r="B490" s="1" t="s">
        <v>1</v>
      </c>
      <c r="C490" s="13" t="s">
        <v>2</v>
      </c>
      <c r="D490" s="20">
        <v>4339349</v>
      </c>
      <c r="E490" s="21">
        <v>0</v>
      </c>
      <c r="F490" s="21">
        <v>33100</v>
      </c>
      <c r="G490" s="3">
        <v>33100</v>
      </c>
      <c r="H490" s="22">
        <v>43566</v>
      </c>
      <c r="I490" s="5">
        <v>43592</v>
      </c>
      <c r="J490" s="6">
        <v>33100</v>
      </c>
    </row>
    <row r="491" spans="1:10">
      <c r="A491" s="1">
        <v>900226715</v>
      </c>
      <c r="B491" s="1" t="s">
        <v>1</v>
      </c>
      <c r="C491" s="13" t="s">
        <v>2</v>
      </c>
      <c r="D491" s="20">
        <v>4339350</v>
      </c>
      <c r="E491" s="21">
        <v>0</v>
      </c>
      <c r="F491" s="21">
        <v>33100</v>
      </c>
      <c r="G491" s="3">
        <v>33100</v>
      </c>
      <c r="H491" s="22">
        <v>43566</v>
      </c>
      <c r="I491" s="5">
        <v>43592</v>
      </c>
      <c r="J491" s="6">
        <v>33100</v>
      </c>
    </row>
    <row r="492" spans="1:10">
      <c r="A492" s="1">
        <v>900226715</v>
      </c>
      <c r="B492" s="1" t="s">
        <v>1</v>
      </c>
      <c r="C492" s="13" t="s">
        <v>2</v>
      </c>
      <c r="D492" s="20">
        <v>4341101</v>
      </c>
      <c r="E492" s="21">
        <v>3200</v>
      </c>
      <c r="F492" s="21">
        <v>45300</v>
      </c>
      <c r="G492" s="3">
        <v>42100</v>
      </c>
      <c r="H492" s="22">
        <v>43580</v>
      </c>
      <c r="I492" s="5">
        <v>43592</v>
      </c>
      <c r="J492" s="6">
        <v>42100</v>
      </c>
    </row>
    <row r="493" spans="1:10">
      <c r="A493" s="1">
        <v>900226715</v>
      </c>
      <c r="B493" s="1" t="s">
        <v>1</v>
      </c>
      <c r="C493" s="13" t="s">
        <v>2</v>
      </c>
      <c r="D493" s="20">
        <v>4341611</v>
      </c>
      <c r="E493" s="21">
        <v>0</v>
      </c>
      <c r="F493" s="21">
        <v>804168</v>
      </c>
      <c r="G493" s="3">
        <v>804168</v>
      </c>
      <c r="H493" s="22">
        <v>43584</v>
      </c>
      <c r="I493" s="5">
        <v>43626</v>
      </c>
      <c r="J493" s="6">
        <v>804168</v>
      </c>
    </row>
    <row r="494" spans="1:10">
      <c r="A494" s="1">
        <v>900226715</v>
      </c>
      <c r="B494" s="1" t="s">
        <v>1</v>
      </c>
      <c r="C494" s="13" t="s">
        <v>2</v>
      </c>
      <c r="D494" s="20">
        <v>4342724</v>
      </c>
      <c r="E494" s="21">
        <v>0</v>
      </c>
      <c r="F494" s="21">
        <v>734320</v>
      </c>
      <c r="G494" s="3">
        <v>734320</v>
      </c>
      <c r="H494" s="22">
        <v>43591</v>
      </c>
      <c r="I494" s="5">
        <v>43626</v>
      </c>
      <c r="J494" s="6">
        <v>734320</v>
      </c>
    </row>
    <row r="495" spans="1:10">
      <c r="A495" s="1">
        <v>900226715</v>
      </c>
      <c r="B495" s="1" t="s">
        <v>1</v>
      </c>
      <c r="C495" s="13" t="s">
        <v>2</v>
      </c>
      <c r="D495" s="20">
        <v>4343386</v>
      </c>
      <c r="E495" s="21">
        <v>0</v>
      </c>
      <c r="F495" s="21">
        <v>33100</v>
      </c>
      <c r="G495" s="3">
        <v>33100</v>
      </c>
      <c r="H495" s="22">
        <v>43594</v>
      </c>
      <c r="I495" s="5">
        <v>43626</v>
      </c>
      <c r="J495" s="6">
        <v>33100</v>
      </c>
    </row>
    <row r="496" spans="1:10">
      <c r="A496" s="1">
        <v>900226715</v>
      </c>
      <c r="B496" s="1" t="s">
        <v>1</v>
      </c>
      <c r="C496" s="13" t="s">
        <v>2</v>
      </c>
      <c r="D496" s="20">
        <v>4343421</v>
      </c>
      <c r="E496" s="21">
        <v>0</v>
      </c>
      <c r="F496" s="21">
        <v>47800</v>
      </c>
      <c r="G496" s="3">
        <v>47800</v>
      </c>
      <c r="H496" s="22">
        <v>43594</v>
      </c>
      <c r="I496" s="5">
        <v>43626</v>
      </c>
      <c r="J496" s="6">
        <v>47800</v>
      </c>
    </row>
    <row r="497" spans="1:10">
      <c r="A497" s="1">
        <v>900226715</v>
      </c>
      <c r="B497" s="1" t="s">
        <v>1</v>
      </c>
      <c r="C497" s="13" t="s">
        <v>2</v>
      </c>
      <c r="D497" s="20">
        <v>4343464</v>
      </c>
      <c r="E497" s="21">
        <v>0</v>
      </c>
      <c r="F497" s="21">
        <v>4721510</v>
      </c>
      <c r="G497" s="3">
        <v>4721510</v>
      </c>
      <c r="H497" s="22">
        <v>43594</v>
      </c>
      <c r="I497" s="5">
        <v>43626</v>
      </c>
      <c r="J497" s="6">
        <v>4721510</v>
      </c>
    </row>
    <row r="498" spans="1:10">
      <c r="A498" s="1">
        <v>900226715</v>
      </c>
      <c r="B498" s="1" t="s">
        <v>1</v>
      </c>
      <c r="C498" s="13" t="s">
        <v>2</v>
      </c>
      <c r="D498" s="20">
        <v>4343709</v>
      </c>
      <c r="E498" s="21">
        <v>0</v>
      </c>
      <c r="F498" s="21">
        <v>3054020</v>
      </c>
      <c r="G498" s="3">
        <v>3054020</v>
      </c>
      <c r="H498" s="22">
        <v>43596</v>
      </c>
      <c r="I498" s="5">
        <v>43626</v>
      </c>
      <c r="J498" s="6">
        <v>3054020</v>
      </c>
    </row>
    <row r="499" spans="1:10">
      <c r="A499" s="1">
        <v>900226715</v>
      </c>
      <c r="B499" s="1" t="s">
        <v>1</v>
      </c>
      <c r="C499" s="13" t="s">
        <v>2</v>
      </c>
      <c r="D499" s="20">
        <v>4343782</v>
      </c>
      <c r="E499" s="21">
        <v>0</v>
      </c>
      <c r="F499" s="21">
        <v>47800</v>
      </c>
      <c r="G499" s="3">
        <v>47800</v>
      </c>
      <c r="H499" s="22">
        <v>43598</v>
      </c>
      <c r="I499" s="5">
        <v>43626</v>
      </c>
      <c r="J499" s="6">
        <v>47800</v>
      </c>
    </row>
    <row r="500" spans="1:10">
      <c r="A500" s="1">
        <v>900226715</v>
      </c>
      <c r="B500" s="1" t="s">
        <v>1</v>
      </c>
      <c r="C500" s="13" t="s">
        <v>2</v>
      </c>
      <c r="D500" s="20">
        <v>4344261</v>
      </c>
      <c r="E500" s="21">
        <v>0</v>
      </c>
      <c r="F500" s="21">
        <v>88600</v>
      </c>
      <c r="G500" s="3">
        <v>88600</v>
      </c>
      <c r="H500" s="22">
        <v>43600</v>
      </c>
      <c r="I500" s="5">
        <v>43626</v>
      </c>
      <c r="J500" s="6">
        <v>88600</v>
      </c>
    </row>
    <row r="501" spans="1:10">
      <c r="A501" s="1">
        <v>900226715</v>
      </c>
      <c r="B501" s="1" t="s">
        <v>1</v>
      </c>
      <c r="C501" s="13" t="s">
        <v>2</v>
      </c>
      <c r="D501" s="20">
        <v>4344505</v>
      </c>
      <c r="E501" s="21">
        <v>0</v>
      </c>
      <c r="F501" s="21">
        <v>47800</v>
      </c>
      <c r="G501" s="3">
        <v>47800</v>
      </c>
      <c r="H501" s="22">
        <v>43601</v>
      </c>
      <c r="I501" s="5">
        <v>43626</v>
      </c>
      <c r="J501" s="6">
        <v>47800</v>
      </c>
    </row>
    <row r="502" spans="1:10">
      <c r="A502" s="1">
        <v>900226715</v>
      </c>
      <c r="B502" s="1" t="s">
        <v>1</v>
      </c>
      <c r="C502" s="13" t="s">
        <v>2</v>
      </c>
      <c r="D502" s="20">
        <v>4346020</v>
      </c>
      <c r="E502" s="21">
        <v>0</v>
      </c>
      <c r="F502" s="21">
        <v>1363180</v>
      </c>
      <c r="G502" s="3">
        <v>1363180</v>
      </c>
      <c r="H502" s="22">
        <v>43611</v>
      </c>
      <c r="I502" s="5">
        <v>43626</v>
      </c>
      <c r="J502" s="6">
        <v>1363180</v>
      </c>
    </row>
    <row r="503" spans="1:10">
      <c r="A503" s="1">
        <v>900226715</v>
      </c>
      <c r="B503" s="1" t="s">
        <v>1</v>
      </c>
      <c r="C503" s="13" t="s">
        <v>2</v>
      </c>
      <c r="D503" s="20">
        <v>4346203</v>
      </c>
      <c r="E503" s="21">
        <v>0</v>
      </c>
      <c r="F503" s="21">
        <v>962060</v>
      </c>
      <c r="G503" s="3">
        <v>962060</v>
      </c>
      <c r="H503" s="22">
        <v>43613</v>
      </c>
      <c r="I503" s="5">
        <v>43626</v>
      </c>
      <c r="J503" s="6">
        <v>962060</v>
      </c>
    </row>
    <row r="504" spans="1:10">
      <c r="A504" s="1">
        <v>900226715</v>
      </c>
      <c r="B504" s="1" t="s">
        <v>1</v>
      </c>
      <c r="C504" s="13" t="s">
        <v>2</v>
      </c>
      <c r="D504" s="20">
        <v>4346801</v>
      </c>
      <c r="E504" s="21">
        <v>0</v>
      </c>
      <c r="F504" s="21">
        <v>33100</v>
      </c>
      <c r="G504" s="3">
        <v>33100</v>
      </c>
      <c r="H504" s="22">
        <v>43615</v>
      </c>
      <c r="I504" s="5">
        <v>43626</v>
      </c>
      <c r="J504" s="6">
        <v>33100</v>
      </c>
    </row>
    <row r="505" spans="1:10">
      <c r="A505" s="1">
        <v>900226715</v>
      </c>
      <c r="B505" s="1" t="s">
        <v>1</v>
      </c>
      <c r="C505" s="13" t="s">
        <v>2</v>
      </c>
      <c r="D505" s="20">
        <v>4347002</v>
      </c>
      <c r="E505" s="21">
        <v>0</v>
      </c>
      <c r="F505" s="21">
        <v>11400</v>
      </c>
      <c r="G505" s="3">
        <v>11400</v>
      </c>
      <c r="H505" s="22">
        <v>43616</v>
      </c>
      <c r="I505" s="5">
        <v>43626</v>
      </c>
      <c r="J505" s="6">
        <v>11400</v>
      </c>
    </row>
    <row r="506" spans="1:10">
      <c r="A506" s="1">
        <v>900226715</v>
      </c>
      <c r="B506" s="1" t="s">
        <v>1</v>
      </c>
      <c r="C506" s="13" t="s">
        <v>2</v>
      </c>
      <c r="D506" s="20">
        <v>4330733</v>
      </c>
      <c r="E506" s="23">
        <v>0</v>
      </c>
      <c r="F506" s="23">
        <v>319500</v>
      </c>
      <c r="G506" s="3">
        <v>319500</v>
      </c>
      <c r="H506" s="22">
        <v>43514</v>
      </c>
      <c r="I506" s="5">
        <v>43626</v>
      </c>
      <c r="J506" s="6">
        <v>319500</v>
      </c>
    </row>
    <row r="507" spans="1:10">
      <c r="A507" s="1">
        <v>900226715</v>
      </c>
      <c r="B507" s="1" t="s">
        <v>1</v>
      </c>
      <c r="C507" s="13" t="s">
        <v>2</v>
      </c>
      <c r="D507" s="20">
        <v>4341813</v>
      </c>
      <c r="E507" s="23">
        <v>3000</v>
      </c>
      <c r="F507" s="23">
        <v>33100</v>
      </c>
      <c r="G507" s="3">
        <v>30100</v>
      </c>
      <c r="H507" s="22">
        <v>43585</v>
      </c>
      <c r="I507" s="5">
        <v>43626</v>
      </c>
      <c r="J507" s="6">
        <v>30100</v>
      </c>
    </row>
    <row r="508" spans="1:10">
      <c r="A508" s="1">
        <v>900226715</v>
      </c>
      <c r="B508" s="1" t="s">
        <v>1</v>
      </c>
      <c r="C508" s="13" t="s">
        <v>2</v>
      </c>
      <c r="D508" s="20">
        <v>4342776</v>
      </c>
      <c r="E508" s="23">
        <v>0</v>
      </c>
      <c r="F508" s="23">
        <v>127800</v>
      </c>
      <c r="G508" s="3">
        <v>127800</v>
      </c>
      <c r="H508" s="22">
        <v>43591</v>
      </c>
      <c r="I508" s="5">
        <v>43626</v>
      </c>
      <c r="J508" s="6">
        <v>127800</v>
      </c>
    </row>
    <row r="509" spans="1:10">
      <c r="A509" s="1">
        <v>900226715</v>
      </c>
      <c r="B509" s="1" t="s">
        <v>1</v>
      </c>
      <c r="C509" s="13" t="s">
        <v>2</v>
      </c>
      <c r="D509" s="20">
        <v>4342779</v>
      </c>
      <c r="E509" s="23">
        <v>0</v>
      </c>
      <c r="F509" s="23">
        <v>12400</v>
      </c>
      <c r="G509" s="3">
        <v>12400</v>
      </c>
      <c r="H509" s="22">
        <v>43591</v>
      </c>
      <c r="I509" s="5">
        <v>43626</v>
      </c>
      <c r="J509" s="6">
        <v>12400</v>
      </c>
    </row>
    <row r="510" spans="1:10">
      <c r="A510" s="1">
        <v>900226715</v>
      </c>
      <c r="B510" s="1" t="s">
        <v>1</v>
      </c>
      <c r="C510" s="13" t="s">
        <v>2</v>
      </c>
      <c r="D510" s="20">
        <v>4342781</v>
      </c>
      <c r="E510" s="23">
        <v>0</v>
      </c>
      <c r="F510" s="23">
        <v>50500</v>
      </c>
      <c r="G510" s="3">
        <v>50500</v>
      </c>
      <c r="H510" s="22">
        <v>43591</v>
      </c>
      <c r="I510" s="5">
        <v>43626</v>
      </c>
      <c r="J510" s="6">
        <v>50500</v>
      </c>
    </row>
    <row r="511" spans="1:10">
      <c r="A511" s="1">
        <v>900226715</v>
      </c>
      <c r="B511" s="1" t="s">
        <v>1</v>
      </c>
      <c r="C511" s="13" t="s">
        <v>2</v>
      </c>
      <c r="D511" s="20">
        <v>4342783</v>
      </c>
      <c r="E511" s="23">
        <v>0</v>
      </c>
      <c r="F511" s="23">
        <v>50500</v>
      </c>
      <c r="G511" s="3">
        <v>50500</v>
      </c>
      <c r="H511" s="22">
        <v>43591</v>
      </c>
      <c r="I511" s="5">
        <v>43626</v>
      </c>
      <c r="J511" s="6">
        <v>50500</v>
      </c>
    </row>
    <row r="512" spans="1:10">
      <c r="A512" s="1">
        <v>900226715</v>
      </c>
      <c r="B512" s="1" t="s">
        <v>1</v>
      </c>
      <c r="C512" s="13" t="s">
        <v>2</v>
      </c>
      <c r="D512" s="20">
        <v>4342784</v>
      </c>
      <c r="E512" s="23">
        <v>0</v>
      </c>
      <c r="F512" s="23">
        <v>127800</v>
      </c>
      <c r="G512" s="3">
        <v>127800</v>
      </c>
      <c r="H512" s="22">
        <v>43591</v>
      </c>
      <c r="I512" s="5">
        <v>43626</v>
      </c>
      <c r="J512" s="6">
        <v>127800</v>
      </c>
    </row>
    <row r="513" spans="1:10">
      <c r="A513" s="1">
        <v>900226715</v>
      </c>
      <c r="B513" s="1" t="s">
        <v>1</v>
      </c>
      <c r="C513" s="13" t="s">
        <v>2</v>
      </c>
      <c r="D513" s="20">
        <v>4342797</v>
      </c>
      <c r="E513" s="23">
        <v>0</v>
      </c>
      <c r="F513" s="23">
        <v>15200</v>
      </c>
      <c r="G513" s="3">
        <v>15200</v>
      </c>
      <c r="H513" s="22">
        <v>43591</v>
      </c>
      <c r="I513" s="5">
        <v>43626</v>
      </c>
      <c r="J513" s="6">
        <v>15200</v>
      </c>
    </row>
    <row r="514" spans="1:10">
      <c r="A514" s="1">
        <v>900226715</v>
      </c>
      <c r="B514" s="1" t="s">
        <v>1</v>
      </c>
      <c r="C514" s="13" t="s">
        <v>2</v>
      </c>
      <c r="D514" s="20">
        <v>4342802</v>
      </c>
      <c r="E514" s="23">
        <v>0</v>
      </c>
      <c r="F514" s="23">
        <v>127800</v>
      </c>
      <c r="G514" s="3">
        <v>127800</v>
      </c>
      <c r="H514" s="22">
        <v>43591</v>
      </c>
      <c r="I514" s="5">
        <v>43626</v>
      </c>
      <c r="J514" s="6">
        <v>127800</v>
      </c>
    </row>
    <row r="515" spans="1:10">
      <c r="A515" s="1">
        <v>900226715</v>
      </c>
      <c r="B515" s="1" t="s">
        <v>1</v>
      </c>
      <c r="C515" s="13" t="s">
        <v>2</v>
      </c>
      <c r="D515" s="20">
        <v>4342815</v>
      </c>
      <c r="E515" s="23">
        <v>0</v>
      </c>
      <c r="F515" s="23">
        <v>50500</v>
      </c>
      <c r="G515" s="3">
        <v>50500</v>
      </c>
      <c r="H515" s="22">
        <v>43591</v>
      </c>
      <c r="I515" s="5">
        <v>43626</v>
      </c>
      <c r="J515" s="6">
        <v>50500</v>
      </c>
    </row>
    <row r="516" spans="1:10">
      <c r="A516" s="1">
        <v>900226715</v>
      </c>
      <c r="B516" s="1" t="s">
        <v>1</v>
      </c>
      <c r="C516" s="13" t="s">
        <v>2</v>
      </c>
      <c r="D516" s="20">
        <v>4345101</v>
      </c>
      <c r="E516" s="23">
        <v>0</v>
      </c>
      <c r="F516" s="23">
        <v>185000</v>
      </c>
      <c r="G516" s="3">
        <v>185000</v>
      </c>
      <c r="H516" s="22">
        <v>43605</v>
      </c>
      <c r="I516" s="5">
        <v>43626</v>
      </c>
      <c r="J516" s="6">
        <v>185000</v>
      </c>
    </row>
    <row r="517" spans="1:10">
      <c r="A517" s="1">
        <v>900226715</v>
      </c>
      <c r="B517" s="1" t="s">
        <v>1</v>
      </c>
      <c r="C517" s="13" t="s">
        <v>2</v>
      </c>
      <c r="D517" s="20">
        <v>4346834</v>
      </c>
      <c r="E517" s="23">
        <v>0</v>
      </c>
      <c r="F517" s="23">
        <v>54400</v>
      </c>
      <c r="G517" s="3">
        <v>54400</v>
      </c>
      <c r="H517" s="22">
        <v>43615</v>
      </c>
      <c r="I517" s="5">
        <v>43626</v>
      </c>
      <c r="J517" s="6">
        <v>54400</v>
      </c>
    </row>
    <row r="518" spans="1:10">
      <c r="A518" s="1">
        <v>900226715</v>
      </c>
      <c r="B518" s="1" t="s">
        <v>1</v>
      </c>
      <c r="C518" s="13" t="s">
        <v>2</v>
      </c>
      <c r="D518" s="2">
        <v>4351171</v>
      </c>
      <c r="E518" s="3">
        <v>0</v>
      </c>
      <c r="F518" s="3">
        <v>34750</v>
      </c>
      <c r="G518" s="3">
        <v>34750</v>
      </c>
      <c r="H518" s="4">
        <v>43644</v>
      </c>
      <c r="I518" s="5">
        <v>43656</v>
      </c>
      <c r="J518" s="6">
        <v>34750</v>
      </c>
    </row>
    <row r="519" spans="1:10">
      <c r="A519" s="1">
        <v>900226715</v>
      </c>
      <c r="B519" s="1" t="s">
        <v>1</v>
      </c>
      <c r="C519" s="13" t="s">
        <v>2</v>
      </c>
      <c r="D519" s="20">
        <v>4338992</v>
      </c>
      <c r="E519" s="3">
        <v>0</v>
      </c>
      <c r="F519" s="21">
        <v>122400</v>
      </c>
      <c r="G519" s="3">
        <v>122400</v>
      </c>
      <c r="H519" s="22">
        <v>43565</v>
      </c>
      <c r="I519" s="5">
        <v>43656</v>
      </c>
      <c r="J519" s="6">
        <v>122400</v>
      </c>
    </row>
    <row r="520" spans="1:10">
      <c r="A520" s="1">
        <v>900226715</v>
      </c>
      <c r="B520" s="1" t="s">
        <v>1</v>
      </c>
      <c r="C520" s="13" t="s">
        <v>2</v>
      </c>
      <c r="D520" s="20">
        <v>4342351</v>
      </c>
      <c r="E520" s="3">
        <v>0</v>
      </c>
      <c r="F520" s="21">
        <v>319500</v>
      </c>
      <c r="G520" s="3">
        <v>319500</v>
      </c>
      <c r="H520" s="22">
        <v>43588</v>
      </c>
      <c r="I520" s="5">
        <v>43656</v>
      </c>
      <c r="J520" s="6">
        <v>319500</v>
      </c>
    </row>
    <row r="521" spans="1:10">
      <c r="A521" s="1">
        <v>900226715</v>
      </c>
      <c r="B521" s="1" t="s">
        <v>1</v>
      </c>
      <c r="C521" s="13" t="s">
        <v>2</v>
      </c>
      <c r="D521" s="20">
        <v>4345014</v>
      </c>
      <c r="E521" s="3">
        <v>0</v>
      </c>
      <c r="F521" s="21">
        <v>468500</v>
      </c>
      <c r="G521" s="3">
        <v>468500</v>
      </c>
      <c r="H521" s="22">
        <v>43605</v>
      </c>
      <c r="I521" s="5">
        <v>43656</v>
      </c>
      <c r="J521" s="6">
        <v>468500</v>
      </c>
    </row>
    <row r="522" spans="1:10">
      <c r="A522" s="1">
        <v>900226715</v>
      </c>
      <c r="B522" s="1" t="s">
        <v>1</v>
      </c>
      <c r="C522" s="13" t="s">
        <v>2</v>
      </c>
      <c r="D522" s="20">
        <v>4346124</v>
      </c>
      <c r="E522" s="3">
        <v>0</v>
      </c>
      <c r="F522" s="21">
        <v>1850414</v>
      </c>
      <c r="G522" s="3">
        <v>1850414</v>
      </c>
      <c r="H522" s="22">
        <v>43612</v>
      </c>
      <c r="I522" s="5">
        <v>43656</v>
      </c>
      <c r="J522" s="6">
        <v>1850414</v>
      </c>
    </row>
    <row r="523" spans="1:10">
      <c r="A523" s="1">
        <v>900226715</v>
      </c>
      <c r="B523" s="1" t="s">
        <v>1</v>
      </c>
      <c r="C523" s="13" t="s">
        <v>2</v>
      </c>
      <c r="D523" s="20">
        <v>4346766</v>
      </c>
      <c r="E523" s="3">
        <v>0</v>
      </c>
      <c r="F523" s="21">
        <v>78600</v>
      </c>
      <c r="G523" s="3">
        <v>78600</v>
      </c>
      <c r="H523" s="22">
        <v>43615</v>
      </c>
      <c r="I523" s="5">
        <v>43656</v>
      </c>
      <c r="J523" s="6">
        <v>78600</v>
      </c>
    </row>
    <row r="524" spans="1:10">
      <c r="A524" s="1">
        <v>900226715</v>
      </c>
      <c r="B524" s="1" t="s">
        <v>1</v>
      </c>
      <c r="C524" s="13" t="s">
        <v>2</v>
      </c>
      <c r="D524" s="20">
        <v>4346914</v>
      </c>
      <c r="E524" s="3">
        <v>0</v>
      </c>
      <c r="F524" s="21">
        <v>78600</v>
      </c>
      <c r="G524" s="3">
        <v>78600</v>
      </c>
      <c r="H524" s="22">
        <v>43616</v>
      </c>
      <c r="I524" s="5">
        <v>43656</v>
      </c>
      <c r="J524" s="6">
        <v>78600</v>
      </c>
    </row>
    <row r="525" spans="1:10">
      <c r="A525" s="1">
        <v>900226715</v>
      </c>
      <c r="B525" s="1" t="s">
        <v>1</v>
      </c>
      <c r="C525" s="13" t="s">
        <v>2</v>
      </c>
      <c r="D525" s="20">
        <v>4347589</v>
      </c>
      <c r="E525" s="3">
        <v>0</v>
      </c>
      <c r="F525" s="21">
        <v>64800</v>
      </c>
      <c r="G525" s="3">
        <v>64800</v>
      </c>
      <c r="H525" s="22">
        <v>43621</v>
      </c>
      <c r="I525" s="5">
        <v>43656</v>
      </c>
      <c r="J525" s="6">
        <v>64800</v>
      </c>
    </row>
    <row r="526" spans="1:10">
      <c r="A526" s="1">
        <v>900226715</v>
      </c>
      <c r="B526" s="1" t="s">
        <v>1</v>
      </c>
      <c r="C526" s="13" t="s">
        <v>2</v>
      </c>
      <c r="D526" s="20">
        <v>4348014</v>
      </c>
      <c r="E526" s="3">
        <v>0</v>
      </c>
      <c r="F526" s="21">
        <v>33100</v>
      </c>
      <c r="G526" s="3">
        <v>33100</v>
      </c>
      <c r="H526" s="22">
        <v>43622</v>
      </c>
      <c r="I526" s="5">
        <v>43656</v>
      </c>
      <c r="J526" s="6">
        <v>33100</v>
      </c>
    </row>
    <row r="527" spans="1:10">
      <c r="A527" s="1">
        <v>900226715</v>
      </c>
      <c r="B527" s="1" t="s">
        <v>1</v>
      </c>
      <c r="C527" s="13" t="s">
        <v>2</v>
      </c>
      <c r="D527" s="20">
        <v>4348131</v>
      </c>
      <c r="E527" s="3">
        <v>0</v>
      </c>
      <c r="F527" s="21">
        <v>742478</v>
      </c>
      <c r="G527" s="3">
        <v>742478</v>
      </c>
      <c r="H527" s="22">
        <v>43623</v>
      </c>
      <c r="I527" s="5">
        <v>43656</v>
      </c>
      <c r="J527" s="6">
        <v>742478</v>
      </c>
    </row>
    <row r="528" spans="1:10">
      <c r="A528" s="1">
        <v>900226715</v>
      </c>
      <c r="B528" s="1" t="s">
        <v>1</v>
      </c>
      <c r="C528" s="13" t="s">
        <v>2</v>
      </c>
      <c r="D528" s="20">
        <v>4348247</v>
      </c>
      <c r="E528" s="3">
        <v>0</v>
      </c>
      <c r="F528" s="21">
        <v>587300</v>
      </c>
      <c r="G528" s="3">
        <v>587300</v>
      </c>
      <c r="H528" s="22">
        <v>43624</v>
      </c>
      <c r="I528" s="5">
        <v>43656</v>
      </c>
      <c r="J528" s="6">
        <v>587300</v>
      </c>
    </row>
    <row r="529" spans="1:10">
      <c r="A529" s="1">
        <v>900226715</v>
      </c>
      <c r="B529" s="1" t="s">
        <v>1</v>
      </c>
      <c r="C529" s="13" t="s">
        <v>2</v>
      </c>
      <c r="D529" s="20">
        <v>4348263</v>
      </c>
      <c r="E529" s="3">
        <v>0</v>
      </c>
      <c r="F529" s="21">
        <v>47800</v>
      </c>
      <c r="G529" s="3">
        <v>47800</v>
      </c>
      <c r="H529" s="22">
        <v>43624</v>
      </c>
      <c r="I529" s="5">
        <v>43656</v>
      </c>
      <c r="J529" s="6">
        <v>47800</v>
      </c>
    </row>
    <row r="530" spans="1:10">
      <c r="A530" s="1">
        <v>900226715</v>
      </c>
      <c r="B530" s="1" t="s">
        <v>1</v>
      </c>
      <c r="C530" s="13" t="s">
        <v>2</v>
      </c>
      <c r="D530" s="20">
        <v>4348270</v>
      </c>
      <c r="E530" s="3">
        <v>0</v>
      </c>
      <c r="F530" s="21">
        <v>47800</v>
      </c>
      <c r="G530" s="3">
        <v>47800</v>
      </c>
      <c r="H530" s="22">
        <v>43624</v>
      </c>
      <c r="I530" s="5">
        <v>43656</v>
      </c>
      <c r="J530" s="6">
        <v>47800</v>
      </c>
    </row>
    <row r="531" spans="1:10">
      <c r="A531" s="1">
        <v>900226715</v>
      </c>
      <c r="B531" s="1" t="s">
        <v>1</v>
      </c>
      <c r="C531" s="13" t="s">
        <v>2</v>
      </c>
      <c r="D531" s="20">
        <v>4348287</v>
      </c>
      <c r="E531" s="3">
        <v>0</v>
      </c>
      <c r="F531" s="21">
        <v>781050</v>
      </c>
      <c r="G531" s="3">
        <v>781050</v>
      </c>
      <c r="H531" s="22">
        <v>43624</v>
      </c>
      <c r="I531" s="5">
        <v>43656</v>
      </c>
      <c r="J531" s="6">
        <v>781050</v>
      </c>
    </row>
    <row r="532" spans="1:10">
      <c r="A532" s="1">
        <v>900226715</v>
      </c>
      <c r="B532" s="1" t="s">
        <v>1</v>
      </c>
      <c r="C532" s="13" t="s">
        <v>2</v>
      </c>
      <c r="D532" s="20">
        <v>4348358</v>
      </c>
      <c r="E532" s="3">
        <v>0</v>
      </c>
      <c r="F532" s="21">
        <v>47800</v>
      </c>
      <c r="G532" s="3">
        <v>47800</v>
      </c>
      <c r="H532" s="22">
        <v>43626</v>
      </c>
      <c r="I532" s="5">
        <v>43656</v>
      </c>
      <c r="J532" s="6">
        <v>47800</v>
      </c>
    </row>
    <row r="533" spans="1:10">
      <c r="A533" s="1">
        <v>900226715</v>
      </c>
      <c r="B533" s="1" t="s">
        <v>1</v>
      </c>
      <c r="C533" s="13" t="s">
        <v>2</v>
      </c>
      <c r="D533" s="20">
        <v>4348511</v>
      </c>
      <c r="E533" s="3">
        <v>0</v>
      </c>
      <c r="F533" s="21">
        <v>47800</v>
      </c>
      <c r="G533" s="3">
        <v>47800</v>
      </c>
      <c r="H533" s="22">
        <v>43627</v>
      </c>
      <c r="I533" s="5">
        <v>43656</v>
      </c>
      <c r="J533" s="6">
        <v>47800</v>
      </c>
    </row>
    <row r="534" spans="1:10">
      <c r="A534" s="1">
        <v>900226715</v>
      </c>
      <c r="B534" s="1" t="s">
        <v>1</v>
      </c>
      <c r="C534" s="13" t="s">
        <v>2</v>
      </c>
      <c r="D534" s="20">
        <v>4348512</v>
      </c>
      <c r="E534" s="3">
        <v>0</v>
      </c>
      <c r="F534" s="21">
        <v>47800</v>
      </c>
      <c r="G534" s="3">
        <v>47800</v>
      </c>
      <c r="H534" s="22">
        <v>43627</v>
      </c>
      <c r="I534" s="5">
        <v>43656</v>
      </c>
      <c r="J534" s="6">
        <v>47800</v>
      </c>
    </row>
    <row r="535" spans="1:10">
      <c r="A535" s="1">
        <v>900226715</v>
      </c>
      <c r="B535" s="1" t="s">
        <v>1</v>
      </c>
      <c r="C535" s="13" t="s">
        <v>2</v>
      </c>
      <c r="D535" s="20">
        <v>4348513</v>
      </c>
      <c r="E535" s="3">
        <v>0</v>
      </c>
      <c r="F535" s="21">
        <v>72600</v>
      </c>
      <c r="G535" s="3">
        <v>72600</v>
      </c>
      <c r="H535" s="22">
        <v>43627</v>
      </c>
      <c r="I535" s="5">
        <v>43656</v>
      </c>
      <c r="J535" s="6">
        <v>72600</v>
      </c>
    </row>
    <row r="536" spans="1:10">
      <c r="A536" s="1">
        <v>900226715</v>
      </c>
      <c r="B536" s="1" t="s">
        <v>1</v>
      </c>
      <c r="C536" s="13" t="s">
        <v>2</v>
      </c>
      <c r="D536" s="20">
        <v>4348543</v>
      </c>
      <c r="E536" s="3">
        <v>0</v>
      </c>
      <c r="F536" s="21">
        <v>47800</v>
      </c>
      <c r="G536" s="3">
        <v>47800</v>
      </c>
      <c r="H536" s="22">
        <v>43627</v>
      </c>
      <c r="I536" s="5">
        <v>43656</v>
      </c>
      <c r="J536" s="6">
        <v>47800</v>
      </c>
    </row>
    <row r="537" spans="1:10">
      <c r="A537" s="1">
        <v>900226715</v>
      </c>
      <c r="B537" s="1" t="s">
        <v>1</v>
      </c>
      <c r="C537" s="13" t="s">
        <v>2</v>
      </c>
      <c r="D537" s="20">
        <v>4348545</v>
      </c>
      <c r="E537" s="3">
        <v>0</v>
      </c>
      <c r="F537" s="21">
        <v>47800</v>
      </c>
      <c r="G537" s="3">
        <v>47800</v>
      </c>
      <c r="H537" s="22">
        <v>43627</v>
      </c>
      <c r="I537" s="5">
        <v>43656</v>
      </c>
      <c r="J537" s="6">
        <v>47800</v>
      </c>
    </row>
    <row r="538" spans="1:10">
      <c r="A538" s="1">
        <v>900226715</v>
      </c>
      <c r="B538" s="1" t="s">
        <v>1</v>
      </c>
      <c r="C538" s="13" t="s">
        <v>2</v>
      </c>
      <c r="D538" s="20">
        <v>4348553</v>
      </c>
      <c r="E538" s="3">
        <v>0</v>
      </c>
      <c r="F538" s="21">
        <v>47800</v>
      </c>
      <c r="G538" s="3">
        <v>47800</v>
      </c>
      <c r="H538" s="22">
        <v>43627</v>
      </c>
      <c r="I538" s="5">
        <v>43656</v>
      </c>
      <c r="J538" s="6">
        <v>47800</v>
      </c>
    </row>
    <row r="539" spans="1:10">
      <c r="A539" s="1">
        <v>900226715</v>
      </c>
      <c r="B539" s="1" t="s">
        <v>1</v>
      </c>
      <c r="C539" s="13" t="s">
        <v>2</v>
      </c>
      <c r="D539" s="20">
        <v>4348555</v>
      </c>
      <c r="E539" s="3">
        <v>0</v>
      </c>
      <c r="F539" s="21">
        <v>47800</v>
      </c>
      <c r="G539" s="3">
        <v>47800</v>
      </c>
      <c r="H539" s="22">
        <v>43627</v>
      </c>
      <c r="I539" s="5">
        <v>43656</v>
      </c>
      <c r="J539" s="6">
        <v>47800</v>
      </c>
    </row>
    <row r="540" spans="1:10">
      <c r="A540" s="1">
        <v>900226715</v>
      </c>
      <c r="B540" s="1" t="s">
        <v>1</v>
      </c>
      <c r="C540" s="13" t="s">
        <v>2</v>
      </c>
      <c r="D540" s="20">
        <v>4348561</v>
      </c>
      <c r="E540" s="3">
        <v>0</v>
      </c>
      <c r="F540" s="21">
        <v>47800</v>
      </c>
      <c r="G540" s="3">
        <v>47800</v>
      </c>
      <c r="H540" s="22">
        <v>43627</v>
      </c>
      <c r="I540" s="5">
        <v>43656</v>
      </c>
      <c r="J540" s="6">
        <v>47800</v>
      </c>
    </row>
    <row r="541" spans="1:10">
      <c r="A541" s="1">
        <v>900226715</v>
      </c>
      <c r="B541" s="1" t="s">
        <v>1</v>
      </c>
      <c r="C541" s="13" t="s">
        <v>2</v>
      </c>
      <c r="D541" s="20">
        <v>4348578</v>
      </c>
      <c r="E541" s="3">
        <v>0</v>
      </c>
      <c r="F541" s="21">
        <v>17900</v>
      </c>
      <c r="G541" s="3">
        <v>17900</v>
      </c>
      <c r="H541" s="22">
        <v>43627</v>
      </c>
      <c r="I541" s="5">
        <v>43656</v>
      </c>
      <c r="J541" s="6">
        <v>17900</v>
      </c>
    </row>
    <row r="542" spans="1:10">
      <c r="A542" s="1">
        <v>900226715</v>
      </c>
      <c r="B542" s="1" t="s">
        <v>1</v>
      </c>
      <c r="C542" s="13" t="s">
        <v>2</v>
      </c>
      <c r="D542" s="20">
        <v>4348606</v>
      </c>
      <c r="E542" s="3">
        <v>0</v>
      </c>
      <c r="F542" s="21">
        <v>17900</v>
      </c>
      <c r="G542" s="3">
        <v>17900</v>
      </c>
      <c r="H542" s="22">
        <v>43627</v>
      </c>
      <c r="I542" s="5">
        <v>43656</v>
      </c>
      <c r="J542" s="6">
        <v>17900</v>
      </c>
    </row>
    <row r="543" spans="1:10">
      <c r="A543" s="1">
        <v>900226715</v>
      </c>
      <c r="B543" s="1" t="s">
        <v>1</v>
      </c>
      <c r="C543" s="13" t="s">
        <v>2</v>
      </c>
      <c r="D543" s="20">
        <v>4348778</v>
      </c>
      <c r="E543" s="3">
        <v>0</v>
      </c>
      <c r="F543" s="21">
        <v>47800</v>
      </c>
      <c r="G543" s="3">
        <v>47800</v>
      </c>
      <c r="H543" s="22">
        <v>43628</v>
      </c>
      <c r="I543" s="5">
        <v>43656</v>
      </c>
      <c r="J543" s="6">
        <v>47800</v>
      </c>
    </row>
    <row r="544" spans="1:10">
      <c r="A544" s="1">
        <v>900226715</v>
      </c>
      <c r="B544" s="1" t="s">
        <v>1</v>
      </c>
      <c r="C544" s="13" t="s">
        <v>2</v>
      </c>
      <c r="D544" s="20">
        <v>4348780</v>
      </c>
      <c r="E544" s="3">
        <v>0</v>
      </c>
      <c r="F544" s="21">
        <v>47800</v>
      </c>
      <c r="G544" s="3">
        <v>47800</v>
      </c>
      <c r="H544" s="22">
        <v>43628</v>
      </c>
      <c r="I544" s="5">
        <v>43656</v>
      </c>
      <c r="J544" s="6">
        <v>47800</v>
      </c>
    </row>
    <row r="545" spans="1:10">
      <c r="A545" s="1">
        <v>900226715</v>
      </c>
      <c r="B545" s="1" t="s">
        <v>1</v>
      </c>
      <c r="C545" s="13" t="s">
        <v>2</v>
      </c>
      <c r="D545" s="20">
        <v>4348782</v>
      </c>
      <c r="E545" s="3">
        <v>0</v>
      </c>
      <c r="F545" s="21">
        <v>47800</v>
      </c>
      <c r="G545" s="3">
        <v>47800</v>
      </c>
      <c r="H545" s="22">
        <v>43628</v>
      </c>
      <c r="I545" s="5">
        <v>43656</v>
      </c>
      <c r="J545" s="6">
        <v>47800</v>
      </c>
    </row>
    <row r="546" spans="1:10">
      <c r="A546" s="1">
        <v>900226715</v>
      </c>
      <c r="B546" s="1" t="s">
        <v>1</v>
      </c>
      <c r="C546" s="13" t="s">
        <v>2</v>
      </c>
      <c r="D546" s="20">
        <v>4348969</v>
      </c>
      <c r="E546" s="3">
        <v>0</v>
      </c>
      <c r="F546" s="21">
        <v>47800</v>
      </c>
      <c r="G546" s="3">
        <v>47800</v>
      </c>
      <c r="H546" s="22">
        <v>43629</v>
      </c>
      <c r="I546" s="5">
        <v>43656</v>
      </c>
      <c r="J546" s="6">
        <v>47800</v>
      </c>
    </row>
    <row r="547" spans="1:10">
      <c r="A547" s="1">
        <v>900226715</v>
      </c>
      <c r="B547" s="1" t="s">
        <v>1</v>
      </c>
      <c r="C547" s="13" t="s">
        <v>2</v>
      </c>
      <c r="D547" s="20">
        <v>4348978</v>
      </c>
      <c r="E547" s="3">
        <v>0</v>
      </c>
      <c r="F547" s="21">
        <v>47800</v>
      </c>
      <c r="G547" s="3">
        <v>47800</v>
      </c>
      <c r="H547" s="22">
        <v>43629</v>
      </c>
      <c r="I547" s="5">
        <v>43656</v>
      </c>
      <c r="J547" s="6">
        <v>47800</v>
      </c>
    </row>
    <row r="548" spans="1:10">
      <c r="A548" s="1">
        <v>900226715</v>
      </c>
      <c r="B548" s="1" t="s">
        <v>1</v>
      </c>
      <c r="C548" s="13" t="s">
        <v>2</v>
      </c>
      <c r="D548" s="20">
        <v>4348985</v>
      </c>
      <c r="E548" s="3">
        <v>0</v>
      </c>
      <c r="F548" s="21">
        <v>47800</v>
      </c>
      <c r="G548" s="3">
        <v>47800</v>
      </c>
      <c r="H548" s="22">
        <v>43629</v>
      </c>
      <c r="I548" s="5">
        <v>43656</v>
      </c>
      <c r="J548" s="6">
        <v>47800</v>
      </c>
    </row>
    <row r="549" spans="1:10">
      <c r="A549" s="1">
        <v>900226715</v>
      </c>
      <c r="B549" s="1" t="s">
        <v>1</v>
      </c>
      <c r="C549" s="13" t="s">
        <v>2</v>
      </c>
      <c r="D549" s="20">
        <v>4348999</v>
      </c>
      <c r="E549" s="3">
        <v>0</v>
      </c>
      <c r="F549" s="21">
        <v>47800</v>
      </c>
      <c r="G549" s="3">
        <v>47800</v>
      </c>
      <c r="H549" s="22">
        <v>43629</v>
      </c>
      <c r="I549" s="5">
        <v>43656</v>
      </c>
      <c r="J549" s="6">
        <v>47800</v>
      </c>
    </row>
    <row r="550" spans="1:10">
      <c r="A550" s="1">
        <v>900226715</v>
      </c>
      <c r="B550" s="1" t="s">
        <v>1</v>
      </c>
      <c r="C550" s="13" t="s">
        <v>2</v>
      </c>
      <c r="D550" s="20">
        <v>4349001</v>
      </c>
      <c r="E550" s="3">
        <v>0</v>
      </c>
      <c r="F550" s="21">
        <v>126400</v>
      </c>
      <c r="G550" s="3">
        <v>126400</v>
      </c>
      <c r="H550" s="22">
        <v>43629</v>
      </c>
      <c r="I550" s="5">
        <v>43656</v>
      </c>
      <c r="J550" s="6">
        <v>126400</v>
      </c>
    </row>
    <row r="551" spans="1:10">
      <c r="A551" s="1">
        <v>900226715</v>
      </c>
      <c r="B551" s="1" t="s">
        <v>1</v>
      </c>
      <c r="C551" s="13" t="s">
        <v>2</v>
      </c>
      <c r="D551" s="20">
        <v>4349004</v>
      </c>
      <c r="E551" s="3">
        <v>0</v>
      </c>
      <c r="F551" s="21">
        <v>47800</v>
      </c>
      <c r="G551" s="3">
        <v>47800</v>
      </c>
      <c r="H551" s="22">
        <v>43629</v>
      </c>
      <c r="I551" s="5">
        <v>43656</v>
      </c>
      <c r="J551" s="6">
        <v>47800</v>
      </c>
    </row>
    <row r="552" spans="1:10">
      <c r="A552" s="1">
        <v>900226715</v>
      </c>
      <c r="B552" s="1" t="s">
        <v>1</v>
      </c>
      <c r="C552" s="13" t="s">
        <v>2</v>
      </c>
      <c r="D552" s="20">
        <v>4349005</v>
      </c>
      <c r="E552" s="3">
        <v>0</v>
      </c>
      <c r="F552" s="21">
        <v>47800</v>
      </c>
      <c r="G552" s="3">
        <v>47800</v>
      </c>
      <c r="H552" s="22">
        <v>43629</v>
      </c>
      <c r="I552" s="5">
        <v>43656</v>
      </c>
      <c r="J552" s="6">
        <v>47800</v>
      </c>
    </row>
    <row r="553" spans="1:10">
      <c r="A553" s="1">
        <v>900226715</v>
      </c>
      <c r="B553" s="1" t="s">
        <v>1</v>
      </c>
      <c r="C553" s="13" t="s">
        <v>2</v>
      </c>
      <c r="D553" s="20">
        <v>4349006</v>
      </c>
      <c r="E553" s="3">
        <v>0</v>
      </c>
      <c r="F553" s="21">
        <v>47800</v>
      </c>
      <c r="G553" s="3">
        <v>47800</v>
      </c>
      <c r="H553" s="22">
        <v>43629</v>
      </c>
      <c r="I553" s="5">
        <v>43656</v>
      </c>
      <c r="J553" s="6">
        <v>47800</v>
      </c>
    </row>
    <row r="554" spans="1:10">
      <c r="A554" s="1">
        <v>900226715</v>
      </c>
      <c r="B554" s="1" t="s">
        <v>1</v>
      </c>
      <c r="C554" s="13" t="s">
        <v>2</v>
      </c>
      <c r="D554" s="20">
        <v>4349070</v>
      </c>
      <c r="E554" s="3">
        <v>0</v>
      </c>
      <c r="F554" s="21">
        <v>47800</v>
      </c>
      <c r="G554" s="3">
        <v>47800</v>
      </c>
      <c r="H554" s="22">
        <v>43629</v>
      </c>
      <c r="I554" s="5">
        <v>43656</v>
      </c>
      <c r="J554" s="6">
        <v>47800</v>
      </c>
    </row>
    <row r="555" spans="1:10">
      <c r="A555" s="1">
        <v>900226715</v>
      </c>
      <c r="B555" s="1" t="s">
        <v>1</v>
      </c>
      <c r="C555" s="13" t="s">
        <v>2</v>
      </c>
      <c r="D555" s="20">
        <v>4349133</v>
      </c>
      <c r="E555" s="3">
        <v>0</v>
      </c>
      <c r="F555" s="21">
        <v>47800</v>
      </c>
      <c r="G555" s="3">
        <v>47800</v>
      </c>
      <c r="H555" s="22">
        <v>43630</v>
      </c>
      <c r="I555" s="5">
        <v>43656</v>
      </c>
      <c r="J555" s="6">
        <v>47800</v>
      </c>
    </row>
    <row r="556" spans="1:10">
      <c r="A556" s="1">
        <v>900226715</v>
      </c>
      <c r="B556" s="1" t="s">
        <v>1</v>
      </c>
      <c r="C556" s="13" t="s">
        <v>2</v>
      </c>
      <c r="D556" s="20">
        <v>4349138</v>
      </c>
      <c r="E556" s="3">
        <v>0</v>
      </c>
      <c r="F556" s="21">
        <v>47800</v>
      </c>
      <c r="G556" s="3">
        <v>47800</v>
      </c>
      <c r="H556" s="22">
        <v>43630</v>
      </c>
      <c r="I556" s="5">
        <v>43656</v>
      </c>
      <c r="J556" s="6">
        <v>47800</v>
      </c>
    </row>
    <row r="557" spans="1:10">
      <c r="A557" s="1">
        <v>900226715</v>
      </c>
      <c r="B557" s="1" t="s">
        <v>1</v>
      </c>
      <c r="C557" s="13" t="s">
        <v>2</v>
      </c>
      <c r="D557" s="20">
        <v>4349139</v>
      </c>
      <c r="E557" s="3">
        <v>0</v>
      </c>
      <c r="F557" s="21">
        <v>47800</v>
      </c>
      <c r="G557" s="3">
        <v>47800</v>
      </c>
      <c r="H557" s="22">
        <v>43630</v>
      </c>
      <c r="I557" s="5">
        <v>43656</v>
      </c>
      <c r="J557" s="6">
        <v>47800</v>
      </c>
    </row>
    <row r="558" spans="1:10">
      <c r="A558" s="1">
        <v>900226715</v>
      </c>
      <c r="B558" s="1" t="s">
        <v>1</v>
      </c>
      <c r="C558" s="13" t="s">
        <v>2</v>
      </c>
      <c r="D558" s="20">
        <v>4349151</v>
      </c>
      <c r="E558" s="3">
        <v>0</v>
      </c>
      <c r="F558" s="21">
        <v>47800</v>
      </c>
      <c r="G558" s="3">
        <v>47800</v>
      </c>
      <c r="H558" s="22">
        <v>43630</v>
      </c>
      <c r="I558" s="5">
        <v>43656</v>
      </c>
      <c r="J558" s="6">
        <v>47800</v>
      </c>
    </row>
    <row r="559" spans="1:10">
      <c r="A559" s="1">
        <v>900226715</v>
      </c>
      <c r="B559" s="1" t="s">
        <v>1</v>
      </c>
      <c r="C559" s="13" t="s">
        <v>2</v>
      </c>
      <c r="D559" s="20">
        <v>4349157</v>
      </c>
      <c r="E559" s="3">
        <v>0</v>
      </c>
      <c r="F559" s="21">
        <v>50500</v>
      </c>
      <c r="G559" s="3">
        <v>50500</v>
      </c>
      <c r="H559" s="22">
        <v>43626</v>
      </c>
      <c r="I559" s="5">
        <v>43656</v>
      </c>
      <c r="J559" s="6">
        <v>50500</v>
      </c>
    </row>
    <row r="560" spans="1:10">
      <c r="A560" s="1">
        <v>900226715</v>
      </c>
      <c r="B560" s="1" t="s">
        <v>1</v>
      </c>
      <c r="C560" s="13" t="s">
        <v>2</v>
      </c>
      <c r="D560" s="20">
        <v>4349161</v>
      </c>
      <c r="E560" s="3">
        <v>0</v>
      </c>
      <c r="F560" s="21">
        <v>127800</v>
      </c>
      <c r="G560" s="3">
        <v>127800</v>
      </c>
      <c r="H560" s="22">
        <v>43626</v>
      </c>
      <c r="I560" s="5">
        <v>43656</v>
      </c>
      <c r="J560" s="6">
        <v>127800</v>
      </c>
    </row>
    <row r="561" spans="1:10">
      <c r="A561" s="1">
        <v>900226715</v>
      </c>
      <c r="B561" s="1" t="s">
        <v>1</v>
      </c>
      <c r="C561" s="13" t="s">
        <v>2</v>
      </c>
      <c r="D561" s="20">
        <v>4349162</v>
      </c>
      <c r="E561" s="3">
        <v>0</v>
      </c>
      <c r="F561" s="21">
        <v>127800</v>
      </c>
      <c r="G561" s="3">
        <v>127800</v>
      </c>
      <c r="H561" s="22">
        <v>43626</v>
      </c>
      <c r="I561" s="5">
        <v>43656</v>
      </c>
      <c r="J561" s="6">
        <v>127800</v>
      </c>
    </row>
    <row r="562" spans="1:10">
      <c r="A562" s="1">
        <v>900226715</v>
      </c>
      <c r="B562" s="1" t="s">
        <v>1</v>
      </c>
      <c r="C562" s="13" t="s">
        <v>2</v>
      </c>
      <c r="D562" s="20">
        <v>4349169</v>
      </c>
      <c r="E562" s="3">
        <v>0</v>
      </c>
      <c r="F562" s="21">
        <v>147400</v>
      </c>
      <c r="G562" s="3">
        <v>147400</v>
      </c>
      <c r="H562" s="22">
        <v>43626</v>
      </c>
      <c r="I562" s="5">
        <v>43656</v>
      </c>
      <c r="J562" s="6">
        <v>147400</v>
      </c>
    </row>
    <row r="563" spans="1:10">
      <c r="A563" s="1">
        <v>900226715</v>
      </c>
      <c r="B563" s="1" t="s">
        <v>1</v>
      </c>
      <c r="C563" s="13" t="s">
        <v>2</v>
      </c>
      <c r="D563" s="20">
        <v>4349174</v>
      </c>
      <c r="E563" s="3">
        <v>0</v>
      </c>
      <c r="F563" s="21">
        <v>185000</v>
      </c>
      <c r="G563" s="3">
        <v>185000</v>
      </c>
      <c r="H563" s="22">
        <v>43626</v>
      </c>
      <c r="I563" s="5">
        <v>43656</v>
      </c>
      <c r="J563" s="6">
        <v>185000</v>
      </c>
    </row>
    <row r="564" spans="1:10">
      <c r="A564" s="1">
        <v>900226715</v>
      </c>
      <c r="B564" s="1" t="s">
        <v>1</v>
      </c>
      <c r="C564" s="13" t="s">
        <v>2</v>
      </c>
      <c r="D564" s="20">
        <v>4349218</v>
      </c>
      <c r="E564" s="3">
        <v>0</v>
      </c>
      <c r="F564" s="21">
        <v>42000</v>
      </c>
      <c r="G564" s="3">
        <v>42000</v>
      </c>
      <c r="H564" s="22">
        <v>43630</v>
      </c>
      <c r="I564" s="5">
        <v>43656</v>
      </c>
      <c r="J564" s="6">
        <v>42000</v>
      </c>
    </row>
    <row r="565" spans="1:10">
      <c r="A565" s="1">
        <v>900226715</v>
      </c>
      <c r="B565" s="1" t="s">
        <v>1</v>
      </c>
      <c r="C565" s="13" t="s">
        <v>2</v>
      </c>
      <c r="D565" s="20">
        <v>4349319</v>
      </c>
      <c r="E565" s="3">
        <v>0</v>
      </c>
      <c r="F565" s="21">
        <v>47800</v>
      </c>
      <c r="G565" s="3">
        <v>47800</v>
      </c>
      <c r="H565" s="22">
        <v>43631</v>
      </c>
      <c r="I565" s="5">
        <v>43656</v>
      </c>
      <c r="J565" s="6">
        <v>47800</v>
      </c>
    </row>
    <row r="566" spans="1:10">
      <c r="A566" s="1">
        <v>900226715</v>
      </c>
      <c r="B566" s="1" t="s">
        <v>1</v>
      </c>
      <c r="C566" s="13" t="s">
        <v>2</v>
      </c>
      <c r="D566" s="20">
        <v>4349332</v>
      </c>
      <c r="E566" s="3">
        <v>0</v>
      </c>
      <c r="F566" s="21">
        <v>47800</v>
      </c>
      <c r="G566" s="3">
        <v>47800</v>
      </c>
      <c r="H566" s="22">
        <v>43631</v>
      </c>
      <c r="I566" s="5">
        <v>43656</v>
      </c>
      <c r="J566" s="6">
        <v>47800</v>
      </c>
    </row>
    <row r="567" spans="1:10">
      <c r="A567" s="1">
        <v>900226715</v>
      </c>
      <c r="B567" s="1" t="s">
        <v>1</v>
      </c>
      <c r="C567" s="13" t="s">
        <v>2</v>
      </c>
      <c r="D567" s="20">
        <v>4349464</v>
      </c>
      <c r="E567" s="3">
        <v>0</v>
      </c>
      <c r="F567" s="21">
        <v>47800</v>
      </c>
      <c r="G567" s="3">
        <v>47800</v>
      </c>
      <c r="H567" s="22">
        <v>43633</v>
      </c>
      <c r="I567" s="5">
        <v>43656</v>
      </c>
      <c r="J567" s="6">
        <v>47800</v>
      </c>
    </row>
    <row r="568" spans="1:10">
      <c r="A568" s="1">
        <v>900226715</v>
      </c>
      <c r="B568" s="1" t="s">
        <v>1</v>
      </c>
      <c r="C568" s="13" t="s">
        <v>2</v>
      </c>
      <c r="D568" s="20">
        <v>4349465</v>
      </c>
      <c r="E568" s="3">
        <v>0</v>
      </c>
      <c r="F568" s="21">
        <v>47800</v>
      </c>
      <c r="G568" s="3">
        <v>47800</v>
      </c>
      <c r="H568" s="22">
        <v>43633</v>
      </c>
      <c r="I568" s="5">
        <v>43656</v>
      </c>
      <c r="J568" s="6">
        <v>47800</v>
      </c>
    </row>
    <row r="569" spans="1:10">
      <c r="A569" s="1">
        <v>900226715</v>
      </c>
      <c r="B569" s="1" t="s">
        <v>1</v>
      </c>
      <c r="C569" s="13" t="s">
        <v>2</v>
      </c>
      <c r="D569" s="20">
        <v>4349468</v>
      </c>
      <c r="E569" s="3">
        <v>0</v>
      </c>
      <c r="F569" s="21">
        <v>47800</v>
      </c>
      <c r="G569" s="3">
        <v>47800</v>
      </c>
      <c r="H569" s="22">
        <v>43633</v>
      </c>
      <c r="I569" s="5">
        <v>43656</v>
      </c>
      <c r="J569" s="6">
        <v>47800</v>
      </c>
    </row>
    <row r="570" spans="1:10">
      <c r="A570" s="1">
        <v>900226715</v>
      </c>
      <c r="B570" s="1" t="s">
        <v>1</v>
      </c>
      <c r="C570" s="13" t="s">
        <v>2</v>
      </c>
      <c r="D570" s="20">
        <v>4349655</v>
      </c>
      <c r="E570" s="3">
        <v>0</v>
      </c>
      <c r="F570" s="21">
        <v>683800</v>
      </c>
      <c r="G570" s="3">
        <v>683800</v>
      </c>
      <c r="H570" s="22">
        <v>43634</v>
      </c>
      <c r="I570" s="5">
        <v>43656</v>
      </c>
      <c r="J570" s="6">
        <v>683800</v>
      </c>
    </row>
    <row r="571" spans="1:10">
      <c r="A571" s="1">
        <v>900226715</v>
      </c>
      <c r="B571" s="1" t="s">
        <v>1</v>
      </c>
      <c r="C571" s="13" t="s">
        <v>2</v>
      </c>
      <c r="D571" s="20">
        <v>4349664</v>
      </c>
      <c r="E571" s="3">
        <v>0</v>
      </c>
      <c r="F571" s="21">
        <v>72600</v>
      </c>
      <c r="G571" s="3">
        <v>72600</v>
      </c>
      <c r="H571" s="22">
        <v>43634</v>
      </c>
      <c r="I571" s="5">
        <v>43656</v>
      </c>
      <c r="J571" s="6">
        <v>72600</v>
      </c>
    </row>
    <row r="572" spans="1:10">
      <c r="A572" s="1">
        <v>900226715</v>
      </c>
      <c r="B572" s="1" t="s">
        <v>1</v>
      </c>
      <c r="C572" s="13" t="s">
        <v>2</v>
      </c>
      <c r="D572" s="20">
        <v>4349665</v>
      </c>
      <c r="E572" s="3">
        <v>0</v>
      </c>
      <c r="F572" s="21">
        <v>47800</v>
      </c>
      <c r="G572" s="3">
        <v>47800</v>
      </c>
      <c r="H572" s="22">
        <v>43634</v>
      </c>
      <c r="I572" s="5">
        <v>43656</v>
      </c>
      <c r="J572" s="6">
        <v>47800</v>
      </c>
    </row>
    <row r="573" spans="1:10">
      <c r="A573" s="1">
        <v>900226715</v>
      </c>
      <c r="B573" s="1" t="s">
        <v>1</v>
      </c>
      <c r="C573" s="13" t="s">
        <v>2</v>
      </c>
      <c r="D573" s="20">
        <v>4349666</v>
      </c>
      <c r="E573" s="3">
        <v>0</v>
      </c>
      <c r="F573" s="21">
        <v>47800</v>
      </c>
      <c r="G573" s="3">
        <v>47800</v>
      </c>
      <c r="H573" s="22">
        <v>43634</v>
      </c>
      <c r="I573" s="5">
        <v>43656</v>
      </c>
      <c r="J573" s="6">
        <v>47800</v>
      </c>
    </row>
    <row r="574" spans="1:10">
      <c r="A574" s="1">
        <v>900226715</v>
      </c>
      <c r="B574" s="1" t="s">
        <v>1</v>
      </c>
      <c r="C574" s="13" t="s">
        <v>2</v>
      </c>
      <c r="D574" s="20">
        <v>4350165</v>
      </c>
      <c r="E574" s="3">
        <v>0</v>
      </c>
      <c r="F574" s="21">
        <v>47800</v>
      </c>
      <c r="G574" s="3">
        <v>47800</v>
      </c>
      <c r="H574" s="22">
        <v>43636</v>
      </c>
      <c r="I574" s="5">
        <v>43656</v>
      </c>
      <c r="J574" s="6">
        <v>47800</v>
      </c>
    </row>
    <row r="575" spans="1:10">
      <c r="A575" s="1">
        <v>900226715</v>
      </c>
      <c r="B575" s="1" t="s">
        <v>1</v>
      </c>
      <c r="C575" s="13" t="s">
        <v>2</v>
      </c>
      <c r="D575" s="20">
        <v>4350188</v>
      </c>
      <c r="E575" s="3">
        <v>0</v>
      </c>
      <c r="F575" s="21">
        <v>47800</v>
      </c>
      <c r="G575" s="3">
        <v>47800</v>
      </c>
      <c r="H575" s="22">
        <v>43637</v>
      </c>
      <c r="I575" s="5">
        <v>43656</v>
      </c>
      <c r="J575" s="6">
        <v>47800</v>
      </c>
    </row>
    <row r="576" spans="1:10">
      <c r="A576" s="1">
        <v>900226715</v>
      </c>
      <c r="B576" s="1" t="s">
        <v>1</v>
      </c>
      <c r="C576" s="13" t="s">
        <v>2</v>
      </c>
      <c r="D576" s="20">
        <v>4350201</v>
      </c>
      <c r="E576" s="3">
        <v>0</v>
      </c>
      <c r="F576" s="21">
        <v>74000</v>
      </c>
      <c r="G576" s="3">
        <v>74000</v>
      </c>
      <c r="H576" s="22">
        <v>43637</v>
      </c>
      <c r="I576" s="5">
        <v>43656</v>
      </c>
      <c r="J576" s="6">
        <v>74000</v>
      </c>
    </row>
    <row r="577" spans="1:10">
      <c r="A577" s="1">
        <v>900226715</v>
      </c>
      <c r="B577" s="1" t="s">
        <v>1</v>
      </c>
      <c r="C577" s="13" t="s">
        <v>2</v>
      </c>
      <c r="D577" s="20">
        <v>4350492</v>
      </c>
      <c r="E577" s="3">
        <v>0</v>
      </c>
      <c r="F577" s="21">
        <v>47800</v>
      </c>
      <c r="G577" s="3">
        <v>47800</v>
      </c>
      <c r="H577" s="22">
        <v>43641</v>
      </c>
      <c r="I577" s="5">
        <v>43656</v>
      </c>
      <c r="J577" s="6">
        <v>47800</v>
      </c>
    </row>
    <row r="578" spans="1:10">
      <c r="A578" s="1">
        <v>900226715</v>
      </c>
      <c r="B578" s="1" t="s">
        <v>1</v>
      </c>
      <c r="C578" s="13" t="s">
        <v>2</v>
      </c>
      <c r="D578" s="20">
        <v>4350499</v>
      </c>
      <c r="E578" s="3">
        <v>0</v>
      </c>
      <c r="F578" s="21">
        <v>47800</v>
      </c>
      <c r="G578" s="3">
        <v>47800</v>
      </c>
      <c r="H578" s="22">
        <v>43641</v>
      </c>
      <c r="I578" s="5">
        <v>43656</v>
      </c>
      <c r="J578" s="6">
        <v>47800</v>
      </c>
    </row>
    <row r="579" spans="1:10">
      <c r="A579" s="1">
        <v>900226715</v>
      </c>
      <c r="B579" s="1" t="s">
        <v>1</v>
      </c>
      <c r="C579" s="13" t="s">
        <v>2</v>
      </c>
      <c r="D579" s="20">
        <v>4350500</v>
      </c>
      <c r="E579" s="3">
        <v>0</v>
      </c>
      <c r="F579" s="21">
        <v>47800</v>
      </c>
      <c r="G579" s="3">
        <v>47800</v>
      </c>
      <c r="H579" s="22">
        <v>43641</v>
      </c>
      <c r="I579" s="5">
        <v>43656</v>
      </c>
      <c r="J579" s="6">
        <v>47800</v>
      </c>
    </row>
    <row r="580" spans="1:10">
      <c r="A580" s="1">
        <v>900226715</v>
      </c>
      <c r="B580" s="1" t="s">
        <v>1</v>
      </c>
      <c r="C580" s="13" t="s">
        <v>2</v>
      </c>
      <c r="D580" s="20">
        <v>4350501</v>
      </c>
      <c r="E580" s="3">
        <v>0</v>
      </c>
      <c r="F580" s="21">
        <v>72600</v>
      </c>
      <c r="G580" s="3">
        <v>72600</v>
      </c>
      <c r="H580" s="22">
        <v>43641</v>
      </c>
      <c r="I580" s="5">
        <v>43656</v>
      </c>
      <c r="J580" s="6">
        <v>72600</v>
      </c>
    </row>
    <row r="581" spans="1:10">
      <c r="A581" s="1">
        <v>900226715</v>
      </c>
      <c r="B581" s="1" t="s">
        <v>1</v>
      </c>
      <c r="C581" s="13" t="s">
        <v>2</v>
      </c>
      <c r="D581" s="20">
        <v>4350529</v>
      </c>
      <c r="E581" s="3">
        <v>0</v>
      </c>
      <c r="F581" s="21">
        <v>72600</v>
      </c>
      <c r="G581" s="3">
        <v>72600</v>
      </c>
      <c r="H581" s="22">
        <v>43641</v>
      </c>
      <c r="I581" s="5">
        <v>43656</v>
      </c>
      <c r="J581" s="6">
        <v>72600</v>
      </c>
    </row>
    <row r="582" spans="1:10">
      <c r="A582" s="1">
        <v>900226715</v>
      </c>
      <c r="B582" s="1" t="s">
        <v>1</v>
      </c>
      <c r="C582" s="13" t="s">
        <v>2</v>
      </c>
      <c r="D582" s="20">
        <v>4350685</v>
      </c>
      <c r="E582" s="3">
        <v>0</v>
      </c>
      <c r="F582" s="21">
        <v>214500</v>
      </c>
      <c r="G582" s="3">
        <v>214500</v>
      </c>
      <c r="H582" s="22">
        <v>43642</v>
      </c>
      <c r="I582" s="5">
        <v>43656</v>
      </c>
      <c r="J582" s="6">
        <v>214500</v>
      </c>
    </row>
    <row r="583" spans="1:10">
      <c r="A583" s="1">
        <v>900226715</v>
      </c>
      <c r="B583" s="1" t="s">
        <v>1</v>
      </c>
      <c r="C583" s="13" t="s">
        <v>2</v>
      </c>
      <c r="D583" s="20">
        <v>4350705</v>
      </c>
      <c r="E583" s="3">
        <v>0</v>
      </c>
      <c r="F583" s="21">
        <v>110400</v>
      </c>
      <c r="G583" s="3">
        <v>110400</v>
      </c>
      <c r="H583" s="22">
        <v>43642</v>
      </c>
      <c r="I583" s="5">
        <v>43656</v>
      </c>
      <c r="J583" s="6">
        <v>110400</v>
      </c>
    </row>
    <row r="584" spans="1:10">
      <c r="A584" s="1">
        <v>900226715</v>
      </c>
      <c r="B584" s="1" t="s">
        <v>1</v>
      </c>
      <c r="C584" s="13" t="s">
        <v>2</v>
      </c>
      <c r="D584" s="20">
        <v>4350706</v>
      </c>
      <c r="E584" s="3">
        <v>0</v>
      </c>
      <c r="F584" s="21">
        <v>47800</v>
      </c>
      <c r="G584" s="3">
        <v>47800</v>
      </c>
      <c r="H584" s="22">
        <v>43642</v>
      </c>
      <c r="I584" s="5">
        <v>43656</v>
      </c>
      <c r="J584" s="6">
        <v>47800</v>
      </c>
    </row>
    <row r="585" spans="1:10">
      <c r="A585" s="1">
        <v>900226715</v>
      </c>
      <c r="B585" s="1" t="s">
        <v>1</v>
      </c>
      <c r="C585" s="13" t="s">
        <v>2</v>
      </c>
      <c r="D585" s="20">
        <v>4350711</v>
      </c>
      <c r="E585" s="3">
        <v>0</v>
      </c>
      <c r="F585" s="21">
        <v>214500</v>
      </c>
      <c r="G585" s="3">
        <v>214500</v>
      </c>
      <c r="H585" s="22">
        <v>43642</v>
      </c>
      <c r="I585" s="5">
        <v>43656</v>
      </c>
      <c r="J585" s="6">
        <v>214500</v>
      </c>
    </row>
    <row r="586" spans="1:10">
      <c r="A586" s="1">
        <v>900226715</v>
      </c>
      <c r="B586" s="1" t="s">
        <v>1</v>
      </c>
      <c r="C586" s="13" t="s">
        <v>2</v>
      </c>
      <c r="D586" s="20">
        <v>4350718</v>
      </c>
      <c r="E586" s="3">
        <v>0</v>
      </c>
      <c r="F586" s="21">
        <v>110400</v>
      </c>
      <c r="G586" s="3">
        <v>110400</v>
      </c>
      <c r="H586" s="22">
        <v>43642</v>
      </c>
      <c r="I586" s="5">
        <v>43656</v>
      </c>
      <c r="J586" s="6">
        <v>110400</v>
      </c>
    </row>
    <row r="587" spans="1:10">
      <c r="A587" s="1">
        <v>900226715</v>
      </c>
      <c r="B587" s="1" t="s">
        <v>1</v>
      </c>
      <c r="C587" s="13" t="s">
        <v>2</v>
      </c>
      <c r="D587" s="20">
        <v>4350720</v>
      </c>
      <c r="E587" s="3">
        <v>0</v>
      </c>
      <c r="F587" s="21">
        <v>110400</v>
      </c>
      <c r="G587" s="3">
        <v>110400</v>
      </c>
      <c r="H587" s="22">
        <v>43642</v>
      </c>
      <c r="I587" s="5">
        <v>43656</v>
      </c>
      <c r="J587" s="6">
        <v>110400</v>
      </c>
    </row>
    <row r="588" spans="1:10">
      <c r="A588" s="1">
        <v>900226715</v>
      </c>
      <c r="B588" s="1" t="s">
        <v>1</v>
      </c>
      <c r="C588" s="13" t="s">
        <v>2</v>
      </c>
      <c r="D588" s="20">
        <v>4350721</v>
      </c>
      <c r="E588" s="3">
        <v>0</v>
      </c>
      <c r="F588" s="21">
        <v>110400</v>
      </c>
      <c r="G588" s="3">
        <v>110400</v>
      </c>
      <c r="H588" s="22">
        <v>43642</v>
      </c>
      <c r="I588" s="5">
        <v>43656</v>
      </c>
      <c r="J588" s="6">
        <v>110400</v>
      </c>
    </row>
    <row r="589" spans="1:10">
      <c r="A589" s="1">
        <v>900226715</v>
      </c>
      <c r="B589" s="1" t="s">
        <v>1</v>
      </c>
      <c r="C589" s="13" t="s">
        <v>2</v>
      </c>
      <c r="D589" s="20">
        <v>4350775</v>
      </c>
      <c r="E589" s="3">
        <v>0</v>
      </c>
      <c r="F589" s="21">
        <v>113500</v>
      </c>
      <c r="G589" s="3">
        <v>113500</v>
      </c>
      <c r="H589" s="22">
        <v>43642</v>
      </c>
      <c r="I589" s="5">
        <v>43656</v>
      </c>
      <c r="J589" s="6">
        <v>113500</v>
      </c>
    </row>
    <row r="590" spans="1:10">
      <c r="A590" s="1">
        <v>900226715</v>
      </c>
      <c r="B590" s="1" t="s">
        <v>1</v>
      </c>
      <c r="C590" s="13" t="s">
        <v>2</v>
      </c>
      <c r="D590" s="20">
        <v>4350822</v>
      </c>
      <c r="E590" s="3">
        <v>0</v>
      </c>
      <c r="F590" s="21">
        <v>130000</v>
      </c>
      <c r="G590" s="3">
        <v>130000</v>
      </c>
      <c r="H590" s="22">
        <v>43642</v>
      </c>
      <c r="I590" s="5">
        <v>43656</v>
      </c>
      <c r="J590" s="6">
        <v>130000</v>
      </c>
    </row>
    <row r="591" spans="1:10">
      <c r="A591" s="1">
        <v>900226715</v>
      </c>
      <c r="B591" s="1" t="s">
        <v>1</v>
      </c>
      <c r="C591" s="13" t="s">
        <v>2</v>
      </c>
      <c r="D591" s="20">
        <v>4349737</v>
      </c>
      <c r="E591" s="3">
        <v>0</v>
      </c>
      <c r="F591" s="21">
        <v>8800</v>
      </c>
      <c r="G591" s="3">
        <v>8800</v>
      </c>
      <c r="H591" s="22">
        <v>43634</v>
      </c>
      <c r="I591" s="5">
        <v>43656</v>
      </c>
      <c r="J591" s="6">
        <v>8800</v>
      </c>
    </row>
    <row r="592" spans="1:10">
      <c r="A592" s="1">
        <v>900226715</v>
      </c>
      <c r="B592" s="1" t="s">
        <v>1</v>
      </c>
      <c r="C592" s="13" t="s">
        <v>2</v>
      </c>
      <c r="D592" s="20">
        <v>4350537</v>
      </c>
      <c r="E592" s="3">
        <v>0</v>
      </c>
      <c r="F592" s="21">
        <v>33100</v>
      </c>
      <c r="G592" s="3">
        <v>33100</v>
      </c>
      <c r="H592" s="22">
        <v>43641</v>
      </c>
      <c r="I592" s="5">
        <v>43656</v>
      </c>
      <c r="J592" s="6">
        <v>33100</v>
      </c>
    </row>
    <row r="593" spans="1:10">
      <c r="A593" s="1">
        <v>900226715</v>
      </c>
      <c r="B593" s="1" t="s">
        <v>1</v>
      </c>
      <c r="C593" s="13" t="s">
        <v>2</v>
      </c>
      <c r="D593" s="20">
        <v>4350587</v>
      </c>
      <c r="E593" s="3">
        <v>0</v>
      </c>
      <c r="F593" s="21">
        <v>11400</v>
      </c>
      <c r="G593" s="3">
        <v>11400</v>
      </c>
      <c r="H593" s="22">
        <v>43641</v>
      </c>
      <c r="I593" s="5">
        <v>43656</v>
      </c>
      <c r="J593" s="6">
        <v>11400</v>
      </c>
    </row>
    <row r="594" spans="1:10">
      <c r="A594" s="1">
        <v>900226715</v>
      </c>
      <c r="B594" s="1" t="s">
        <v>3</v>
      </c>
      <c r="C594" s="13" t="s">
        <v>2</v>
      </c>
      <c r="D594" s="20">
        <v>4354579</v>
      </c>
      <c r="E594" s="21">
        <v>0</v>
      </c>
      <c r="F594" s="23">
        <v>33100</v>
      </c>
      <c r="G594" s="3">
        <v>33100</v>
      </c>
      <c r="H594" s="22">
        <v>43665</v>
      </c>
      <c r="I594" s="5">
        <v>43686</v>
      </c>
      <c r="J594" s="6">
        <v>33100</v>
      </c>
    </row>
    <row r="595" spans="1:10">
      <c r="A595" s="1">
        <v>900226715</v>
      </c>
      <c r="B595" s="1" t="s">
        <v>1</v>
      </c>
      <c r="C595" s="13" t="s">
        <v>2</v>
      </c>
      <c r="D595" s="20">
        <v>4338839</v>
      </c>
      <c r="E595" s="21">
        <v>0</v>
      </c>
      <c r="F595" s="21">
        <v>319500</v>
      </c>
      <c r="G595" s="3">
        <v>319500</v>
      </c>
      <c r="H595" s="22">
        <v>43564</v>
      </c>
      <c r="I595" s="5">
        <v>43686</v>
      </c>
      <c r="J595" s="6">
        <v>319500</v>
      </c>
    </row>
    <row r="596" spans="1:10">
      <c r="A596" s="1">
        <v>900226715</v>
      </c>
      <c r="B596" s="1" t="s">
        <v>1</v>
      </c>
      <c r="C596" s="13" t="s">
        <v>2</v>
      </c>
      <c r="D596" s="20">
        <v>4347756</v>
      </c>
      <c r="E596" s="21">
        <v>0</v>
      </c>
      <c r="F596" s="21">
        <v>1154700</v>
      </c>
      <c r="G596" s="3">
        <v>1154700</v>
      </c>
      <c r="H596" s="22">
        <v>43621</v>
      </c>
      <c r="I596" s="5">
        <v>43686</v>
      </c>
      <c r="J596" s="6">
        <v>1154700</v>
      </c>
    </row>
    <row r="597" spans="1:10">
      <c r="A597" s="1">
        <v>900226715</v>
      </c>
      <c r="B597" s="1" t="s">
        <v>1</v>
      </c>
      <c r="C597" s="13" t="s">
        <v>2</v>
      </c>
      <c r="D597" s="20">
        <v>4348441</v>
      </c>
      <c r="E597" s="21">
        <v>0</v>
      </c>
      <c r="F597" s="21">
        <v>4820960</v>
      </c>
      <c r="G597" s="3">
        <v>4820960</v>
      </c>
      <c r="H597" s="22">
        <v>43626</v>
      </c>
      <c r="I597" s="5">
        <v>43686</v>
      </c>
      <c r="J597" s="6">
        <v>4820960</v>
      </c>
    </row>
    <row r="598" spans="1:10">
      <c r="A598" s="1">
        <v>900226715</v>
      </c>
      <c r="B598" s="1" t="s">
        <v>1</v>
      </c>
      <c r="C598" s="13" t="s">
        <v>2</v>
      </c>
      <c r="D598" s="20">
        <v>4349546</v>
      </c>
      <c r="E598" s="21">
        <v>0</v>
      </c>
      <c r="F598" s="21">
        <v>191600</v>
      </c>
      <c r="G598" s="3">
        <v>191600</v>
      </c>
      <c r="H598" s="22">
        <v>43633</v>
      </c>
      <c r="I598" s="5">
        <v>43686</v>
      </c>
      <c r="J598" s="6">
        <v>191600</v>
      </c>
    </row>
    <row r="599" spans="1:10">
      <c r="A599" s="1">
        <v>900226715</v>
      </c>
      <c r="B599" s="1" t="s">
        <v>1</v>
      </c>
      <c r="C599" s="13" t="s">
        <v>2</v>
      </c>
      <c r="D599" s="20">
        <v>4349556</v>
      </c>
      <c r="E599" s="21">
        <v>0</v>
      </c>
      <c r="F599" s="21">
        <v>247600</v>
      </c>
      <c r="G599" s="3">
        <v>247600</v>
      </c>
      <c r="H599" s="22">
        <v>43633</v>
      </c>
      <c r="I599" s="5">
        <v>43686</v>
      </c>
      <c r="J599" s="6">
        <v>247600</v>
      </c>
    </row>
    <row r="600" spans="1:10">
      <c r="A600" s="1">
        <v>900226715</v>
      </c>
      <c r="B600" s="1" t="s">
        <v>1</v>
      </c>
      <c r="C600" s="13" t="s">
        <v>2</v>
      </c>
      <c r="D600" s="20">
        <v>4349560</v>
      </c>
      <c r="E600" s="21">
        <v>0</v>
      </c>
      <c r="F600" s="21">
        <v>127800</v>
      </c>
      <c r="G600" s="3">
        <v>127800</v>
      </c>
      <c r="H600" s="22">
        <v>43633</v>
      </c>
      <c r="I600" s="5">
        <v>43686</v>
      </c>
      <c r="J600" s="6">
        <v>127800</v>
      </c>
    </row>
    <row r="601" spans="1:10">
      <c r="A601" s="1">
        <v>900226715</v>
      </c>
      <c r="B601" s="1" t="s">
        <v>1</v>
      </c>
      <c r="C601" s="13" t="s">
        <v>2</v>
      </c>
      <c r="D601" s="20">
        <v>4349567</v>
      </c>
      <c r="E601" s="21">
        <v>0</v>
      </c>
      <c r="F601" s="21">
        <v>42000</v>
      </c>
      <c r="G601" s="3">
        <v>42000</v>
      </c>
      <c r="H601" s="22">
        <v>43633</v>
      </c>
      <c r="I601" s="5">
        <v>43686</v>
      </c>
      <c r="J601" s="6">
        <v>42000</v>
      </c>
    </row>
    <row r="602" spans="1:10">
      <c r="A602" s="1">
        <v>900226715</v>
      </c>
      <c r="B602" s="1" t="s">
        <v>1</v>
      </c>
      <c r="C602" s="13" t="s">
        <v>2</v>
      </c>
      <c r="D602" s="20">
        <v>4349581</v>
      </c>
      <c r="E602" s="21">
        <v>0</v>
      </c>
      <c r="F602" s="21">
        <v>78400</v>
      </c>
      <c r="G602" s="3">
        <v>78400</v>
      </c>
      <c r="H602" s="22">
        <v>43633</v>
      </c>
      <c r="I602" s="5">
        <v>43686</v>
      </c>
      <c r="J602" s="6">
        <v>78400</v>
      </c>
    </row>
    <row r="603" spans="1:10">
      <c r="A603" s="1">
        <v>900226715</v>
      </c>
      <c r="B603" s="1" t="s">
        <v>1</v>
      </c>
      <c r="C603" s="13" t="s">
        <v>2</v>
      </c>
      <c r="D603" s="20">
        <v>4349585</v>
      </c>
      <c r="E603" s="21">
        <v>0</v>
      </c>
      <c r="F603" s="21">
        <v>138800</v>
      </c>
      <c r="G603" s="3">
        <v>138800</v>
      </c>
      <c r="H603" s="22">
        <v>43633</v>
      </c>
      <c r="I603" s="5">
        <v>43686</v>
      </c>
      <c r="J603" s="6">
        <v>138800</v>
      </c>
    </row>
    <row r="604" spans="1:10">
      <c r="A604" s="1">
        <v>900226715</v>
      </c>
      <c r="B604" s="1" t="s">
        <v>1</v>
      </c>
      <c r="C604" s="13" t="s">
        <v>2</v>
      </c>
      <c r="D604" s="20">
        <v>4349589</v>
      </c>
      <c r="E604" s="21">
        <v>0</v>
      </c>
      <c r="F604" s="21">
        <v>17900</v>
      </c>
      <c r="G604" s="3">
        <v>17900</v>
      </c>
      <c r="H604" s="22">
        <v>43633</v>
      </c>
      <c r="I604" s="5">
        <v>43686</v>
      </c>
      <c r="J604" s="6">
        <v>17900</v>
      </c>
    </row>
    <row r="605" spans="1:10">
      <c r="A605" s="1">
        <v>900226715</v>
      </c>
      <c r="B605" s="1" t="s">
        <v>1</v>
      </c>
      <c r="C605" s="13" t="s">
        <v>2</v>
      </c>
      <c r="D605" s="20">
        <v>4349593</v>
      </c>
      <c r="E605" s="21">
        <v>0</v>
      </c>
      <c r="F605" s="21">
        <v>382000</v>
      </c>
      <c r="G605" s="3">
        <v>382000</v>
      </c>
      <c r="H605" s="22">
        <v>43633</v>
      </c>
      <c r="I605" s="5">
        <v>43686</v>
      </c>
      <c r="J605" s="6">
        <v>382000</v>
      </c>
    </row>
    <row r="606" spans="1:10">
      <c r="A606" s="1">
        <v>900226715</v>
      </c>
      <c r="B606" s="1" t="s">
        <v>1</v>
      </c>
      <c r="C606" s="13" t="s">
        <v>2</v>
      </c>
      <c r="D606" s="20">
        <v>4350026</v>
      </c>
      <c r="E606" s="21">
        <v>0</v>
      </c>
      <c r="F606" s="21">
        <v>6154410</v>
      </c>
      <c r="G606" s="3">
        <v>6154410</v>
      </c>
      <c r="H606" s="22">
        <v>43635</v>
      </c>
      <c r="I606" s="5">
        <v>43686</v>
      </c>
      <c r="J606" s="6">
        <v>6154410</v>
      </c>
    </row>
    <row r="607" spans="1:10">
      <c r="A607" s="1">
        <v>900226715</v>
      </c>
      <c r="B607" s="1" t="s">
        <v>1</v>
      </c>
      <c r="C607" s="13" t="s">
        <v>2</v>
      </c>
      <c r="D607" s="20">
        <v>4350055</v>
      </c>
      <c r="E607" s="21">
        <v>0</v>
      </c>
      <c r="F607" s="21">
        <v>74800</v>
      </c>
      <c r="G607" s="3">
        <v>74800</v>
      </c>
      <c r="H607" s="22">
        <v>43636</v>
      </c>
      <c r="I607" s="5">
        <v>43686</v>
      </c>
      <c r="J607" s="6">
        <v>74800</v>
      </c>
    </row>
    <row r="608" spans="1:10">
      <c r="A608" s="1">
        <v>900226715</v>
      </c>
      <c r="B608" s="1" t="s">
        <v>1</v>
      </c>
      <c r="C608" s="13" t="s">
        <v>2</v>
      </c>
      <c r="D608" s="20">
        <v>4350666</v>
      </c>
      <c r="E608" s="21">
        <v>0</v>
      </c>
      <c r="F608" s="21">
        <v>110400</v>
      </c>
      <c r="G608" s="3">
        <v>110400</v>
      </c>
      <c r="H608" s="22">
        <v>43642</v>
      </c>
      <c r="I608" s="5">
        <v>43686</v>
      </c>
      <c r="J608" s="6">
        <v>110400</v>
      </c>
    </row>
    <row r="609" spans="1:10">
      <c r="A609" s="1">
        <v>900226715</v>
      </c>
      <c r="B609" s="1" t="s">
        <v>1</v>
      </c>
      <c r="C609" s="13" t="s">
        <v>2</v>
      </c>
      <c r="D609" s="20">
        <v>4350687</v>
      </c>
      <c r="E609" s="21">
        <v>0</v>
      </c>
      <c r="F609" s="21">
        <v>47800</v>
      </c>
      <c r="G609" s="3">
        <v>47800</v>
      </c>
      <c r="H609" s="22">
        <v>43642</v>
      </c>
      <c r="I609" s="5">
        <v>43686</v>
      </c>
      <c r="J609" s="6">
        <v>47800</v>
      </c>
    </row>
    <row r="610" spans="1:10">
      <c r="A610" s="1">
        <v>900226715</v>
      </c>
      <c r="B610" s="1" t="s">
        <v>1</v>
      </c>
      <c r="C610" s="13" t="s">
        <v>2</v>
      </c>
      <c r="D610" s="20">
        <v>4350837</v>
      </c>
      <c r="E610" s="21">
        <v>0</v>
      </c>
      <c r="F610" s="21">
        <v>78600</v>
      </c>
      <c r="G610" s="3">
        <v>78600</v>
      </c>
      <c r="H610" s="22">
        <v>43642</v>
      </c>
      <c r="I610" s="5">
        <v>43686</v>
      </c>
      <c r="J610" s="6">
        <v>78600</v>
      </c>
    </row>
    <row r="611" spans="1:10">
      <c r="A611" s="1">
        <v>900226715</v>
      </c>
      <c r="B611" s="1" t="s">
        <v>1</v>
      </c>
      <c r="C611" s="13" t="s">
        <v>2</v>
      </c>
      <c r="D611" s="20">
        <v>4350894</v>
      </c>
      <c r="E611" s="21">
        <v>0</v>
      </c>
      <c r="F611" s="21">
        <v>47800</v>
      </c>
      <c r="G611" s="3">
        <v>47800</v>
      </c>
      <c r="H611" s="22">
        <v>43643</v>
      </c>
      <c r="I611" s="5">
        <v>43686</v>
      </c>
      <c r="J611" s="6">
        <v>47800</v>
      </c>
    </row>
    <row r="612" spans="1:10">
      <c r="A612" s="1">
        <v>900226715</v>
      </c>
      <c r="B612" s="1" t="s">
        <v>1</v>
      </c>
      <c r="C612" s="13" t="s">
        <v>2</v>
      </c>
      <c r="D612" s="20">
        <v>4351053</v>
      </c>
      <c r="E612" s="21">
        <v>0</v>
      </c>
      <c r="F612" s="21">
        <v>484806</v>
      </c>
      <c r="G612" s="3">
        <v>484806</v>
      </c>
      <c r="H612" s="22">
        <v>43644</v>
      </c>
      <c r="I612" s="5">
        <v>43686</v>
      </c>
      <c r="J612" s="6">
        <v>484806</v>
      </c>
    </row>
    <row r="613" spans="1:10">
      <c r="A613" s="1">
        <v>900226715</v>
      </c>
      <c r="B613" s="1" t="s">
        <v>1</v>
      </c>
      <c r="C613" s="13" t="s">
        <v>2</v>
      </c>
      <c r="D613" s="20">
        <v>4351111</v>
      </c>
      <c r="E613" s="21">
        <v>0</v>
      </c>
      <c r="F613" s="21">
        <v>61600</v>
      </c>
      <c r="G613" s="3">
        <v>61600</v>
      </c>
      <c r="H613" s="22">
        <v>43644</v>
      </c>
      <c r="I613" s="5">
        <v>43686</v>
      </c>
      <c r="J613" s="6">
        <v>61600</v>
      </c>
    </row>
    <row r="614" spans="1:10">
      <c r="A614" s="1">
        <v>900226715</v>
      </c>
      <c r="B614" s="1" t="s">
        <v>1</v>
      </c>
      <c r="C614" s="13" t="s">
        <v>2</v>
      </c>
      <c r="D614" s="20">
        <v>4351156</v>
      </c>
      <c r="E614" s="21">
        <v>0</v>
      </c>
      <c r="F614" s="21">
        <v>47800</v>
      </c>
      <c r="G614" s="3">
        <v>47800</v>
      </c>
      <c r="H614" s="22">
        <v>43644</v>
      </c>
      <c r="I614" s="5">
        <v>43686</v>
      </c>
      <c r="J614" s="6">
        <v>47800</v>
      </c>
    </row>
    <row r="615" spans="1:10">
      <c r="A615" s="1">
        <v>900226715</v>
      </c>
      <c r="B615" s="1" t="s">
        <v>1</v>
      </c>
      <c r="C615" s="13" t="s">
        <v>2</v>
      </c>
      <c r="D615" s="20">
        <v>4351467</v>
      </c>
      <c r="E615" s="21">
        <v>0</v>
      </c>
      <c r="F615" s="21">
        <v>2177552</v>
      </c>
      <c r="G615" s="3">
        <v>2177552</v>
      </c>
      <c r="H615" s="22">
        <v>43647</v>
      </c>
      <c r="I615" s="5">
        <v>43686</v>
      </c>
      <c r="J615" s="6">
        <v>2177552</v>
      </c>
    </row>
    <row r="616" spans="1:10">
      <c r="A616" s="1">
        <v>900226715</v>
      </c>
      <c r="B616" s="1" t="s">
        <v>1</v>
      </c>
      <c r="C616" s="13" t="s">
        <v>2</v>
      </c>
      <c r="D616" s="20">
        <v>4351525</v>
      </c>
      <c r="E616" s="21">
        <v>0</v>
      </c>
      <c r="F616" s="21">
        <v>64800</v>
      </c>
      <c r="G616" s="3">
        <v>64800</v>
      </c>
      <c r="H616" s="22">
        <v>43648</v>
      </c>
      <c r="I616" s="5">
        <v>43686</v>
      </c>
      <c r="J616" s="6">
        <v>64800</v>
      </c>
    </row>
    <row r="617" spans="1:10">
      <c r="A617" s="1">
        <v>900226715</v>
      </c>
      <c r="B617" s="1" t="s">
        <v>1</v>
      </c>
      <c r="C617" s="13" t="s">
        <v>2</v>
      </c>
      <c r="D617" s="20">
        <v>4351935</v>
      </c>
      <c r="E617" s="21">
        <v>0</v>
      </c>
      <c r="F617" s="21">
        <v>47800</v>
      </c>
      <c r="G617" s="3">
        <v>47800</v>
      </c>
      <c r="H617" s="22">
        <v>43650</v>
      </c>
      <c r="I617" s="5">
        <v>43686</v>
      </c>
      <c r="J617" s="6">
        <v>47800</v>
      </c>
    </row>
    <row r="618" spans="1:10">
      <c r="A618" s="1">
        <v>900226715</v>
      </c>
      <c r="B618" s="1" t="s">
        <v>1</v>
      </c>
      <c r="C618" s="13" t="s">
        <v>2</v>
      </c>
      <c r="D618" s="20">
        <v>4352092</v>
      </c>
      <c r="E618" s="21">
        <v>0</v>
      </c>
      <c r="F618" s="21">
        <v>47800</v>
      </c>
      <c r="G618" s="3">
        <v>47800</v>
      </c>
      <c r="H618" s="22">
        <v>43650</v>
      </c>
      <c r="I618" s="5">
        <v>43686</v>
      </c>
      <c r="J618" s="6">
        <v>47800</v>
      </c>
    </row>
    <row r="619" spans="1:10">
      <c r="A619" s="1">
        <v>900226715</v>
      </c>
      <c r="B619" s="1" t="s">
        <v>1</v>
      </c>
      <c r="C619" s="13" t="s">
        <v>2</v>
      </c>
      <c r="D619" s="20">
        <v>4352415</v>
      </c>
      <c r="E619" s="21">
        <v>0</v>
      </c>
      <c r="F619" s="21">
        <v>1496300</v>
      </c>
      <c r="G619" s="3">
        <v>1496300</v>
      </c>
      <c r="H619" s="22">
        <v>43652</v>
      </c>
      <c r="I619" s="5">
        <v>43686</v>
      </c>
      <c r="J619" s="6">
        <v>1496300</v>
      </c>
    </row>
    <row r="620" spans="1:10">
      <c r="A620" s="1">
        <v>900226715</v>
      </c>
      <c r="B620" s="1" t="s">
        <v>1</v>
      </c>
      <c r="C620" s="13" t="s">
        <v>2</v>
      </c>
      <c r="D620" s="20">
        <v>4352440</v>
      </c>
      <c r="E620" s="21">
        <v>0</v>
      </c>
      <c r="F620" s="21">
        <v>446070</v>
      </c>
      <c r="G620" s="3">
        <v>446070</v>
      </c>
      <c r="H620" s="22">
        <v>43653</v>
      </c>
      <c r="I620" s="5">
        <v>43686</v>
      </c>
      <c r="J620" s="6">
        <v>446070</v>
      </c>
    </row>
    <row r="621" spans="1:10">
      <c r="A621" s="1">
        <v>900226715</v>
      </c>
      <c r="B621" s="1" t="s">
        <v>1</v>
      </c>
      <c r="C621" s="13" t="s">
        <v>2</v>
      </c>
      <c r="D621" s="20">
        <v>4352731</v>
      </c>
      <c r="E621" s="21">
        <v>0</v>
      </c>
      <c r="F621" s="21">
        <v>2785770</v>
      </c>
      <c r="G621" s="3">
        <v>2785770</v>
      </c>
      <c r="H621" s="22">
        <v>43655</v>
      </c>
      <c r="I621" s="5">
        <v>43686</v>
      </c>
      <c r="J621" s="6">
        <v>2785770</v>
      </c>
    </row>
    <row r="622" spans="1:10">
      <c r="A622" s="1">
        <v>900226715</v>
      </c>
      <c r="B622" s="1" t="s">
        <v>1</v>
      </c>
      <c r="C622" s="13" t="s">
        <v>2</v>
      </c>
      <c r="D622" s="20">
        <v>4352855</v>
      </c>
      <c r="E622" s="21">
        <v>0</v>
      </c>
      <c r="F622" s="21">
        <v>214500</v>
      </c>
      <c r="G622" s="3">
        <v>214500</v>
      </c>
      <c r="H622" s="22">
        <v>43656</v>
      </c>
      <c r="I622" s="5">
        <v>43686</v>
      </c>
      <c r="J622" s="6">
        <v>214500</v>
      </c>
    </row>
    <row r="623" spans="1:10">
      <c r="A623" s="1">
        <v>900226715</v>
      </c>
      <c r="B623" s="1" t="s">
        <v>1</v>
      </c>
      <c r="C623" s="13" t="s">
        <v>2</v>
      </c>
      <c r="D623" s="20">
        <v>4352864</v>
      </c>
      <c r="E623" s="21">
        <v>0</v>
      </c>
      <c r="F623" s="21">
        <v>110400</v>
      </c>
      <c r="G623" s="3">
        <v>110400</v>
      </c>
      <c r="H623" s="22">
        <v>43656</v>
      </c>
      <c r="I623" s="5">
        <v>43686</v>
      </c>
      <c r="J623" s="6">
        <v>110400</v>
      </c>
    </row>
    <row r="624" spans="1:10">
      <c r="A624" s="1">
        <v>900226715</v>
      </c>
      <c r="B624" s="1" t="s">
        <v>1</v>
      </c>
      <c r="C624" s="13" t="s">
        <v>2</v>
      </c>
      <c r="D624" s="20">
        <v>4352901</v>
      </c>
      <c r="E624" s="21">
        <v>0</v>
      </c>
      <c r="F624" s="21">
        <v>214500</v>
      </c>
      <c r="G624" s="3">
        <v>214500</v>
      </c>
      <c r="H624" s="22">
        <v>43656</v>
      </c>
      <c r="I624" s="5">
        <v>43686</v>
      </c>
      <c r="J624" s="6">
        <v>214500</v>
      </c>
    </row>
    <row r="625" spans="1:10">
      <c r="A625" s="1">
        <v>900226715</v>
      </c>
      <c r="B625" s="1" t="s">
        <v>1</v>
      </c>
      <c r="C625" s="13" t="s">
        <v>2</v>
      </c>
      <c r="D625" s="20">
        <v>4352949</v>
      </c>
      <c r="E625" s="21">
        <v>0</v>
      </c>
      <c r="F625" s="21">
        <v>214500</v>
      </c>
      <c r="G625" s="3">
        <v>214500</v>
      </c>
      <c r="H625" s="22">
        <v>43656</v>
      </c>
      <c r="I625" s="5">
        <v>43686</v>
      </c>
      <c r="J625" s="6">
        <v>214500</v>
      </c>
    </row>
    <row r="626" spans="1:10">
      <c r="A626" s="1">
        <v>900226715</v>
      </c>
      <c r="B626" s="1" t="s">
        <v>1</v>
      </c>
      <c r="C626" s="13" t="s">
        <v>2</v>
      </c>
      <c r="D626" s="20">
        <v>4352955</v>
      </c>
      <c r="E626" s="21">
        <v>0</v>
      </c>
      <c r="F626" s="21">
        <v>113500</v>
      </c>
      <c r="G626" s="3">
        <v>113500</v>
      </c>
      <c r="H626" s="22">
        <v>43656</v>
      </c>
      <c r="I626" s="5">
        <v>43686</v>
      </c>
      <c r="J626" s="6">
        <v>113500</v>
      </c>
    </row>
    <row r="627" spans="1:10">
      <c r="A627" s="1">
        <v>900226715</v>
      </c>
      <c r="B627" s="1" t="s">
        <v>1</v>
      </c>
      <c r="C627" s="13" t="s">
        <v>2</v>
      </c>
      <c r="D627" s="20">
        <v>4352956</v>
      </c>
      <c r="E627" s="21">
        <v>0</v>
      </c>
      <c r="F627" s="21">
        <v>116500</v>
      </c>
      <c r="G627" s="3">
        <v>116500</v>
      </c>
      <c r="H627" s="22">
        <v>43656</v>
      </c>
      <c r="I627" s="5">
        <v>43686</v>
      </c>
      <c r="J627" s="6">
        <v>116500</v>
      </c>
    </row>
    <row r="628" spans="1:10">
      <c r="A628" s="1">
        <v>900226715</v>
      </c>
      <c r="B628" s="1" t="s">
        <v>1</v>
      </c>
      <c r="C628" s="13" t="s">
        <v>2</v>
      </c>
      <c r="D628" s="20">
        <v>4352958</v>
      </c>
      <c r="E628" s="21">
        <v>0</v>
      </c>
      <c r="F628" s="21">
        <v>113500</v>
      </c>
      <c r="G628" s="3">
        <v>113500</v>
      </c>
      <c r="H628" s="22">
        <v>43656</v>
      </c>
      <c r="I628" s="5">
        <v>43686</v>
      </c>
      <c r="J628" s="6">
        <v>113500</v>
      </c>
    </row>
    <row r="629" spans="1:10">
      <c r="A629" s="1">
        <v>900226715</v>
      </c>
      <c r="B629" s="1" t="s">
        <v>1</v>
      </c>
      <c r="C629" s="13" t="s">
        <v>2</v>
      </c>
      <c r="D629" s="20">
        <v>4353036</v>
      </c>
      <c r="E629" s="21">
        <v>0</v>
      </c>
      <c r="F629" s="21">
        <v>322180</v>
      </c>
      <c r="G629" s="3">
        <v>322180</v>
      </c>
      <c r="H629" s="22">
        <v>43656</v>
      </c>
      <c r="I629" s="5">
        <v>43686</v>
      </c>
      <c r="J629" s="6">
        <v>322180</v>
      </c>
    </row>
    <row r="630" spans="1:10">
      <c r="A630" s="1">
        <v>900226715</v>
      </c>
      <c r="B630" s="1" t="s">
        <v>1</v>
      </c>
      <c r="C630" s="13" t="s">
        <v>2</v>
      </c>
      <c r="D630" s="20">
        <v>4353133</v>
      </c>
      <c r="E630" s="21">
        <v>0</v>
      </c>
      <c r="F630" s="21">
        <v>47800</v>
      </c>
      <c r="G630" s="3">
        <v>47800</v>
      </c>
      <c r="H630" s="22">
        <v>43657</v>
      </c>
      <c r="I630" s="5">
        <v>43686</v>
      </c>
      <c r="J630" s="6">
        <v>47800</v>
      </c>
    </row>
    <row r="631" spans="1:10">
      <c r="A631" s="1">
        <v>900226715</v>
      </c>
      <c r="B631" s="1" t="s">
        <v>1</v>
      </c>
      <c r="C631" s="13" t="s">
        <v>2</v>
      </c>
      <c r="D631" s="20">
        <v>4353134</v>
      </c>
      <c r="E631" s="21">
        <v>0</v>
      </c>
      <c r="F631" s="21">
        <v>47800</v>
      </c>
      <c r="G631" s="3">
        <v>47800</v>
      </c>
      <c r="H631" s="22">
        <v>43657</v>
      </c>
      <c r="I631" s="5">
        <v>43686</v>
      </c>
      <c r="J631" s="6">
        <v>47800</v>
      </c>
    </row>
    <row r="632" spans="1:10">
      <c r="A632" s="1">
        <v>900226715</v>
      </c>
      <c r="B632" s="1" t="s">
        <v>1</v>
      </c>
      <c r="C632" s="13" t="s">
        <v>2</v>
      </c>
      <c r="D632" s="20">
        <v>4353175</v>
      </c>
      <c r="E632" s="21">
        <v>0</v>
      </c>
      <c r="F632" s="21">
        <v>47800</v>
      </c>
      <c r="G632" s="3">
        <v>47800</v>
      </c>
      <c r="H632" s="22">
        <v>43657</v>
      </c>
      <c r="I632" s="5">
        <v>43686</v>
      </c>
      <c r="J632" s="6">
        <v>47800</v>
      </c>
    </row>
    <row r="633" spans="1:10">
      <c r="A633" s="1">
        <v>900226715</v>
      </c>
      <c r="B633" s="1" t="s">
        <v>1</v>
      </c>
      <c r="C633" s="13" t="s">
        <v>2</v>
      </c>
      <c r="D633" s="20">
        <v>4353179</v>
      </c>
      <c r="E633" s="21">
        <v>0</v>
      </c>
      <c r="F633" s="21">
        <v>47800</v>
      </c>
      <c r="G633" s="3">
        <v>47800</v>
      </c>
      <c r="H633" s="22">
        <v>43657</v>
      </c>
      <c r="I633" s="5">
        <v>43686</v>
      </c>
      <c r="J633" s="6">
        <v>47800</v>
      </c>
    </row>
    <row r="634" spans="1:10">
      <c r="A634" s="1">
        <v>900226715</v>
      </c>
      <c r="B634" s="1" t="s">
        <v>1</v>
      </c>
      <c r="C634" s="13" t="s">
        <v>2</v>
      </c>
      <c r="D634" s="20">
        <v>4353319</v>
      </c>
      <c r="E634" s="21">
        <v>0</v>
      </c>
      <c r="F634" s="21">
        <v>373730</v>
      </c>
      <c r="G634" s="3">
        <v>373730</v>
      </c>
      <c r="H634" s="22">
        <v>43657</v>
      </c>
      <c r="I634" s="5">
        <v>43686</v>
      </c>
      <c r="J634" s="6">
        <v>373730</v>
      </c>
    </row>
    <row r="635" spans="1:10">
      <c r="A635" s="1">
        <v>900226715</v>
      </c>
      <c r="B635" s="1" t="s">
        <v>1</v>
      </c>
      <c r="C635" s="13" t="s">
        <v>2</v>
      </c>
      <c r="D635" s="20">
        <v>4353333</v>
      </c>
      <c r="E635" s="21">
        <v>0</v>
      </c>
      <c r="F635" s="21">
        <v>4630274</v>
      </c>
      <c r="G635" s="3">
        <v>4630274</v>
      </c>
      <c r="H635" s="22">
        <v>43658</v>
      </c>
      <c r="I635" s="5">
        <v>43686</v>
      </c>
      <c r="J635" s="6">
        <v>4630274</v>
      </c>
    </row>
    <row r="636" spans="1:10">
      <c r="A636" s="1">
        <v>900226715</v>
      </c>
      <c r="B636" s="1" t="s">
        <v>1</v>
      </c>
      <c r="C636" s="13" t="s">
        <v>2</v>
      </c>
      <c r="D636" s="20">
        <v>4353379</v>
      </c>
      <c r="E636" s="21">
        <v>0</v>
      </c>
      <c r="F636" s="21">
        <v>47800</v>
      </c>
      <c r="G636" s="3">
        <v>47800</v>
      </c>
      <c r="H636" s="22">
        <v>43658</v>
      </c>
      <c r="I636" s="5">
        <v>43686</v>
      </c>
      <c r="J636" s="6">
        <v>47800</v>
      </c>
    </row>
    <row r="637" spans="1:10">
      <c r="A637" s="1">
        <v>900226715</v>
      </c>
      <c r="B637" s="1" t="s">
        <v>1</v>
      </c>
      <c r="C637" s="13" t="s">
        <v>2</v>
      </c>
      <c r="D637" s="20">
        <v>4353381</v>
      </c>
      <c r="E637" s="21">
        <v>0</v>
      </c>
      <c r="F637" s="21">
        <v>47800</v>
      </c>
      <c r="G637" s="3">
        <v>47800</v>
      </c>
      <c r="H637" s="22">
        <v>43658</v>
      </c>
      <c r="I637" s="5">
        <v>43686</v>
      </c>
      <c r="J637" s="6">
        <v>47800</v>
      </c>
    </row>
    <row r="638" spans="1:10">
      <c r="A638" s="1">
        <v>900226715</v>
      </c>
      <c r="B638" s="1" t="s">
        <v>1</v>
      </c>
      <c r="C638" s="13" t="s">
        <v>2</v>
      </c>
      <c r="D638" s="20">
        <v>4353382</v>
      </c>
      <c r="E638" s="21">
        <v>0</v>
      </c>
      <c r="F638" s="21">
        <v>47800</v>
      </c>
      <c r="G638" s="3">
        <v>47800</v>
      </c>
      <c r="H638" s="22">
        <v>43658</v>
      </c>
      <c r="I638" s="5">
        <v>43686</v>
      </c>
      <c r="J638" s="6">
        <v>47800</v>
      </c>
    </row>
    <row r="639" spans="1:10">
      <c r="A639" s="1">
        <v>900226715</v>
      </c>
      <c r="B639" s="1" t="s">
        <v>1</v>
      </c>
      <c r="C639" s="13" t="s">
        <v>2</v>
      </c>
      <c r="D639" s="20">
        <v>4353384</v>
      </c>
      <c r="E639" s="21">
        <v>0</v>
      </c>
      <c r="F639" s="21">
        <v>47800</v>
      </c>
      <c r="G639" s="3">
        <v>47800</v>
      </c>
      <c r="H639" s="22">
        <v>43658</v>
      </c>
      <c r="I639" s="5">
        <v>43686</v>
      </c>
      <c r="J639" s="6">
        <v>47800</v>
      </c>
    </row>
    <row r="640" spans="1:10">
      <c r="A640" s="1">
        <v>900226715</v>
      </c>
      <c r="B640" s="1" t="s">
        <v>1</v>
      </c>
      <c r="C640" s="13" t="s">
        <v>2</v>
      </c>
      <c r="D640" s="20">
        <v>4353390</v>
      </c>
      <c r="E640" s="21">
        <v>0</v>
      </c>
      <c r="F640" s="21">
        <v>47800</v>
      </c>
      <c r="G640" s="3">
        <v>47800</v>
      </c>
      <c r="H640" s="22">
        <v>43658</v>
      </c>
      <c r="I640" s="5">
        <v>43686</v>
      </c>
      <c r="J640" s="6">
        <v>47800</v>
      </c>
    </row>
    <row r="641" spans="1:10">
      <c r="A641" s="1">
        <v>900226715</v>
      </c>
      <c r="B641" s="1" t="s">
        <v>1</v>
      </c>
      <c r="C641" s="13" t="s">
        <v>2</v>
      </c>
      <c r="D641" s="20">
        <v>4353391</v>
      </c>
      <c r="E641" s="21">
        <v>0</v>
      </c>
      <c r="F641" s="21">
        <v>47800</v>
      </c>
      <c r="G641" s="3">
        <v>47800</v>
      </c>
      <c r="H641" s="22">
        <v>43658</v>
      </c>
      <c r="I641" s="5">
        <v>43686</v>
      </c>
      <c r="J641" s="6">
        <v>47800</v>
      </c>
    </row>
    <row r="642" spans="1:10">
      <c r="A642" s="1">
        <v>900226715</v>
      </c>
      <c r="B642" s="1" t="s">
        <v>1</v>
      </c>
      <c r="C642" s="13" t="s">
        <v>2</v>
      </c>
      <c r="D642" s="20">
        <v>4353538</v>
      </c>
      <c r="E642" s="21">
        <v>0</v>
      </c>
      <c r="F642" s="21">
        <v>7584685</v>
      </c>
      <c r="G642" s="3">
        <v>7584685</v>
      </c>
      <c r="H642" s="22">
        <v>43658</v>
      </c>
      <c r="I642" s="5">
        <v>43686</v>
      </c>
      <c r="J642" s="6">
        <v>7584685</v>
      </c>
    </row>
    <row r="643" spans="1:10">
      <c r="A643" s="1">
        <v>900226715</v>
      </c>
      <c r="B643" s="1" t="s">
        <v>1</v>
      </c>
      <c r="C643" s="13" t="s">
        <v>2</v>
      </c>
      <c r="D643" s="20">
        <v>4353559</v>
      </c>
      <c r="E643" s="21">
        <v>0</v>
      </c>
      <c r="F643" s="21">
        <v>47800</v>
      </c>
      <c r="G643" s="3">
        <v>47800</v>
      </c>
      <c r="H643" s="22">
        <v>43659</v>
      </c>
      <c r="I643" s="5">
        <v>43686</v>
      </c>
      <c r="J643" s="6">
        <v>47800</v>
      </c>
    </row>
    <row r="644" spans="1:10">
      <c r="A644" s="1">
        <v>900226715</v>
      </c>
      <c r="B644" s="1" t="s">
        <v>1</v>
      </c>
      <c r="C644" s="13" t="s">
        <v>2</v>
      </c>
      <c r="D644" s="20">
        <v>4353561</v>
      </c>
      <c r="E644" s="21">
        <v>0</v>
      </c>
      <c r="F644" s="21">
        <v>47800</v>
      </c>
      <c r="G644" s="3">
        <v>47800</v>
      </c>
      <c r="H644" s="22">
        <v>43659</v>
      </c>
      <c r="I644" s="5">
        <v>43686</v>
      </c>
      <c r="J644" s="6">
        <v>47800</v>
      </c>
    </row>
    <row r="645" spans="1:10">
      <c r="A645" s="1">
        <v>900226715</v>
      </c>
      <c r="B645" s="1" t="s">
        <v>1</v>
      </c>
      <c r="C645" s="13" t="s">
        <v>2</v>
      </c>
      <c r="D645" s="20">
        <v>4353600</v>
      </c>
      <c r="E645" s="21">
        <v>0</v>
      </c>
      <c r="F645" s="21">
        <v>130000</v>
      </c>
      <c r="G645" s="3">
        <v>130000</v>
      </c>
      <c r="H645" s="22">
        <v>43659</v>
      </c>
      <c r="I645" s="5">
        <v>43686</v>
      </c>
      <c r="J645" s="6">
        <v>130000</v>
      </c>
    </row>
    <row r="646" spans="1:10">
      <c r="A646" s="1">
        <v>900226715</v>
      </c>
      <c r="B646" s="1" t="s">
        <v>1</v>
      </c>
      <c r="C646" s="13" t="s">
        <v>2</v>
      </c>
      <c r="D646" s="20">
        <v>4353616</v>
      </c>
      <c r="E646" s="21">
        <v>0</v>
      </c>
      <c r="F646" s="21">
        <v>330890</v>
      </c>
      <c r="G646" s="3">
        <v>330890</v>
      </c>
      <c r="H646" s="22">
        <v>43660</v>
      </c>
      <c r="I646" s="5">
        <v>43686</v>
      </c>
      <c r="J646" s="6">
        <v>330890</v>
      </c>
    </row>
    <row r="647" spans="1:10">
      <c r="A647" s="1">
        <v>900226715</v>
      </c>
      <c r="B647" s="1" t="s">
        <v>1</v>
      </c>
      <c r="C647" s="13" t="s">
        <v>2</v>
      </c>
      <c r="D647" s="20">
        <v>4353676</v>
      </c>
      <c r="E647" s="21">
        <v>0</v>
      </c>
      <c r="F647" s="21">
        <v>47800</v>
      </c>
      <c r="G647" s="3">
        <v>47800</v>
      </c>
      <c r="H647" s="22">
        <v>43661</v>
      </c>
      <c r="I647" s="5">
        <v>43686</v>
      </c>
      <c r="J647" s="6">
        <v>47800</v>
      </c>
    </row>
    <row r="648" spans="1:10">
      <c r="A648" s="1">
        <v>900226715</v>
      </c>
      <c r="B648" s="1" t="s">
        <v>1</v>
      </c>
      <c r="C648" s="13" t="s">
        <v>2</v>
      </c>
      <c r="D648" s="20">
        <v>4353678</v>
      </c>
      <c r="E648" s="21">
        <v>0</v>
      </c>
      <c r="F648" s="21">
        <v>47800</v>
      </c>
      <c r="G648" s="3">
        <v>47800</v>
      </c>
      <c r="H648" s="22">
        <v>43661</v>
      </c>
      <c r="I648" s="5">
        <v>43686</v>
      </c>
      <c r="J648" s="6">
        <v>47800</v>
      </c>
    </row>
    <row r="649" spans="1:10">
      <c r="A649" s="1">
        <v>900226715</v>
      </c>
      <c r="B649" s="1" t="s">
        <v>1</v>
      </c>
      <c r="C649" s="13" t="s">
        <v>2</v>
      </c>
      <c r="D649" s="20">
        <v>4353692</v>
      </c>
      <c r="E649" s="21">
        <v>0</v>
      </c>
      <c r="F649" s="21">
        <v>47800</v>
      </c>
      <c r="G649" s="3">
        <v>47800</v>
      </c>
      <c r="H649" s="22">
        <v>43661</v>
      </c>
      <c r="I649" s="5">
        <v>43686</v>
      </c>
      <c r="J649" s="6">
        <v>47800</v>
      </c>
    </row>
    <row r="650" spans="1:10">
      <c r="A650" s="1">
        <v>900226715</v>
      </c>
      <c r="B650" s="1" t="s">
        <v>1</v>
      </c>
      <c r="C650" s="13" t="s">
        <v>2</v>
      </c>
      <c r="D650" s="20">
        <v>4353781</v>
      </c>
      <c r="E650" s="21">
        <v>0</v>
      </c>
      <c r="F650" s="21">
        <v>277990</v>
      </c>
      <c r="G650" s="3">
        <v>277990</v>
      </c>
      <c r="H650" s="22">
        <v>43661</v>
      </c>
      <c r="I650" s="5">
        <v>43686</v>
      </c>
      <c r="J650" s="6">
        <v>277990</v>
      </c>
    </row>
    <row r="651" spans="1:10">
      <c r="A651" s="1">
        <v>900226715</v>
      </c>
      <c r="B651" s="1" t="s">
        <v>1</v>
      </c>
      <c r="C651" s="13" t="s">
        <v>2</v>
      </c>
      <c r="D651" s="20">
        <v>4353800</v>
      </c>
      <c r="E651" s="21">
        <v>0</v>
      </c>
      <c r="F651" s="21">
        <v>3425921</v>
      </c>
      <c r="G651" s="3">
        <v>3425921</v>
      </c>
      <c r="H651" s="22">
        <v>43661</v>
      </c>
      <c r="I651" s="5">
        <v>43686</v>
      </c>
      <c r="J651" s="6">
        <v>3425921</v>
      </c>
    </row>
    <row r="652" spans="1:10">
      <c r="A652" s="1">
        <v>900226715</v>
      </c>
      <c r="B652" s="1" t="s">
        <v>1</v>
      </c>
      <c r="C652" s="13" t="s">
        <v>2</v>
      </c>
      <c r="D652" s="20">
        <v>4353856</v>
      </c>
      <c r="E652" s="21">
        <v>0</v>
      </c>
      <c r="F652" s="21">
        <v>47800</v>
      </c>
      <c r="G652" s="3">
        <v>47800</v>
      </c>
      <c r="H652" s="22">
        <v>43662</v>
      </c>
      <c r="I652" s="5">
        <v>43686</v>
      </c>
      <c r="J652" s="6">
        <v>47800</v>
      </c>
    </row>
    <row r="653" spans="1:10">
      <c r="A653" s="1">
        <v>900226715</v>
      </c>
      <c r="B653" s="1" t="s">
        <v>1</v>
      </c>
      <c r="C653" s="13" t="s">
        <v>2</v>
      </c>
      <c r="D653" s="20">
        <v>4353878</v>
      </c>
      <c r="E653" s="21">
        <v>0</v>
      </c>
      <c r="F653" s="21">
        <v>47800</v>
      </c>
      <c r="G653" s="3">
        <v>47800</v>
      </c>
      <c r="H653" s="22">
        <v>43662</v>
      </c>
      <c r="I653" s="5">
        <v>43686</v>
      </c>
      <c r="J653" s="6">
        <v>47800</v>
      </c>
    </row>
    <row r="654" spans="1:10">
      <c r="A654" s="1">
        <v>900226715</v>
      </c>
      <c r="B654" s="1" t="s">
        <v>1</v>
      </c>
      <c r="C654" s="13" t="s">
        <v>2</v>
      </c>
      <c r="D654" s="20">
        <v>4353880</v>
      </c>
      <c r="E654" s="21">
        <v>0</v>
      </c>
      <c r="F654" s="21">
        <v>47800</v>
      </c>
      <c r="G654" s="3">
        <v>47800</v>
      </c>
      <c r="H654" s="22">
        <v>43662</v>
      </c>
      <c r="I654" s="5">
        <v>43686</v>
      </c>
      <c r="J654" s="6">
        <v>47800</v>
      </c>
    </row>
    <row r="655" spans="1:10">
      <c r="A655" s="1">
        <v>900226715</v>
      </c>
      <c r="B655" s="1" t="s">
        <v>1</v>
      </c>
      <c r="C655" s="13" t="s">
        <v>2</v>
      </c>
      <c r="D655" s="20">
        <v>4353890</v>
      </c>
      <c r="E655" s="21">
        <v>0</v>
      </c>
      <c r="F655" s="21">
        <v>47800</v>
      </c>
      <c r="G655" s="3">
        <v>47800</v>
      </c>
      <c r="H655" s="22">
        <v>43662</v>
      </c>
      <c r="I655" s="5">
        <v>43686</v>
      </c>
      <c r="J655" s="6">
        <v>47800</v>
      </c>
    </row>
    <row r="656" spans="1:10">
      <c r="A656" s="1">
        <v>900226715</v>
      </c>
      <c r="B656" s="1" t="s">
        <v>1</v>
      </c>
      <c r="C656" s="13" t="s">
        <v>2</v>
      </c>
      <c r="D656" s="20">
        <v>4353909</v>
      </c>
      <c r="E656" s="21">
        <v>0</v>
      </c>
      <c r="F656" s="21">
        <v>47800</v>
      </c>
      <c r="G656" s="3">
        <v>47800</v>
      </c>
      <c r="H656" s="22">
        <v>43662</v>
      </c>
      <c r="I656" s="5">
        <v>43686</v>
      </c>
      <c r="J656" s="6">
        <v>47800</v>
      </c>
    </row>
    <row r="657" spans="1:10">
      <c r="A657" s="1">
        <v>900226715</v>
      </c>
      <c r="B657" s="1" t="s">
        <v>1</v>
      </c>
      <c r="C657" s="13" t="s">
        <v>2</v>
      </c>
      <c r="D657" s="20">
        <v>4354166</v>
      </c>
      <c r="E657" s="21">
        <v>0</v>
      </c>
      <c r="F657" s="21">
        <v>899840</v>
      </c>
      <c r="G657" s="3">
        <v>899840</v>
      </c>
      <c r="H657" s="22">
        <v>43663</v>
      </c>
      <c r="I657" s="5">
        <v>43686</v>
      </c>
      <c r="J657" s="6">
        <v>899840</v>
      </c>
    </row>
    <row r="658" spans="1:10">
      <c r="A658" s="1">
        <v>900226715</v>
      </c>
      <c r="B658" s="1" t="s">
        <v>1</v>
      </c>
      <c r="C658" s="13" t="s">
        <v>2</v>
      </c>
      <c r="D658" s="20">
        <v>4354238</v>
      </c>
      <c r="E658" s="21">
        <v>0</v>
      </c>
      <c r="F658" s="21">
        <v>2384930</v>
      </c>
      <c r="G658" s="3">
        <v>2384930</v>
      </c>
      <c r="H658" s="22">
        <v>43663</v>
      </c>
      <c r="I658" s="5">
        <v>43686</v>
      </c>
      <c r="J658" s="6">
        <v>2384930</v>
      </c>
    </row>
    <row r="659" spans="1:10">
      <c r="A659" s="1">
        <v>900226715</v>
      </c>
      <c r="B659" s="1" t="s">
        <v>1</v>
      </c>
      <c r="C659" s="13" t="s">
        <v>2</v>
      </c>
      <c r="D659" s="20">
        <v>4354242</v>
      </c>
      <c r="E659" s="21">
        <v>0</v>
      </c>
      <c r="F659" s="21">
        <v>1215690</v>
      </c>
      <c r="G659" s="3">
        <v>1215690</v>
      </c>
      <c r="H659" s="22">
        <v>43663</v>
      </c>
      <c r="I659" s="5">
        <v>43686</v>
      </c>
      <c r="J659" s="6">
        <v>1215690</v>
      </c>
    </row>
    <row r="660" spans="1:10">
      <c r="A660" s="1">
        <v>900226715</v>
      </c>
      <c r="B660" s="1" t="s">
        <v>1</v>
      </c>
      <c r="C660" s="13" t="s">
        <v>2</v>
      </c>
      <c r="D660" s="20">
        <v>4354317</v>
      </c>
      <c r="E660" s="21">
        <v>0</v>
      </c>
      <c r="F660" s="21">
        <v>47800</v>
      </c>
      <c r="G660" s="3">
        <v>47800</v>
      </c>
      <c r="H660" s="22">
        <v>43664</v>
      </c>
      <c r="I660" s="5">
        <v>43686</v>
      </c>
      <c r="J660" s="6">
        <v>47800</v>
      </c>
    </row>
    <row r="661" spans="1:10">
      <c r="A661" s="1">
        <v>900226715</v>
      </c>
      <c r="B661" s="1" t="s">
        <v>1</v>
      </c>
      <c r="C661" s="13" t="s">
        <v>2</v>
      </c>
      <c r="D661" s="20">
        <v>4354529</v>
      </c>
      <c r="E661" s="21">
        <v>0</v>
      </c>
      <c r="F661" s="21">
        <v>47800</v>
      </c>
      <c r="G661" s="3">
        <v>47800</v>
      </c>
      <c r="H661" s="22">
        <v>43665</v>
      </c>
      <c r="I661" s="5">
        <v>43686</v>
      </c>
      <c r="J661" s="6">
        <v>47800</v>
      </c>
    </row>
    <row r="662" spans="1:10">
      <c r="A662" s="1">
        <v>900226715</v>
      </c>
      <c r="B662" s="1" t="s">
        <v>1</v>
      </c>
      <c r="C662" s="13" t="s">
        <v>2</v>
      </c>
      <c r="D662" s="20">
        <v>4354530</v>
      </c>
      <c r="E662" s="21">
        <v>0</v>
      </c>
      <c r="F662" s="21">
        <v>47800</v>
      </c>
      <c r="G662" s="3">
        <v>47800</v>
      </c>
      <c r="H662" s="22">
        <v>43665</v>
      </c>
      <c r="I662" s="5">
        <v>43686</v>
      </c>
      <c r="J662" s="6">
        <v>47800</v>
      </c>
    </row>
    <row r="663" spans="1:10">
      <c r="A663" s="1">
        <v>900226715</v>
      </c>
      <c r="B663" s="1" t="s">
        <v>1</v>
      </c>
      <c r="C663" s="13" t="s">
        <v>2</v>
      </c>
      <c r="D663" s="20">
        <v>4354537</v>
      </c>
      <c r="E663" s="21">
        <v>0</v>
      </c>
      <c r="F663" s="21">
        <v>47800</v>
      </c>
      <c r="G663" s="3">
        <v>47800</v>
      </c>
      <c r="H663" s="22">
        <v>43665</v>
      </c>
      <c r="I663" s="5">
        <v>43686</v>
      </c>
      <c r="J663" s="6">
        <v>47800</v>
      </c>
    </row>
    <row r="664" spans="1:10">
      <c r="A664" s="1">
        <v>900226715</v>
      </c>
      <c r="B664" s="1" t="s">
        <v>1</v>
      </c>
      <c r="C664" s="13" t="s">
        <v>2</v>
      </c>
      <c r="D664" s="20">
        <v>4354893</v>
      </c>
      <c r="E664" s="21">
        <v>0</v>
      </c>
      <c r="F664" s="21">
        <v>47800</v>
      </c>
      <c r="G664" s="3">
        <v>47800</v>
      </c>
      <c r="H664" s="22">
        <v>43669</v>
      </c>
      <c r="I664" s="5">
        <v>43686</v>
      </c>
      <c r="J664" s="6">
        <v>47800</v>
      </c>
    </row>
    <row r="665" spans="1:10">
      <c r="A665" s="1">
        <v>900226715</v>
      </c>
      <c r="B665" s="1" t="s">
        <v>1</v>
      </c>
      <c r="C665" s="13" t="s">
        <v>2</v>
      </c>
      <c r="D665" s="20">
        <v>4354896</v>
      </c>
      <c r="E665" s="21">
        <v>0</v>
      </c>
      <c r="F665" s="21">
        <v>47800</v>
      </c>
      <c r="G665" s="3">
        <v>47800</v>
      </c>
      <c r="H665" s="22">
        <v>43669</v>
      </c>
      <c r="I665" s="5">
        <v>43686</v>
      </c>
      <c r="J665" s="6">
        <v>47800</v>
      </c>
    </row>
    <row r="666" spans="1:10">
      <c r="A666" s="1">
        <v>900226715</v>
      </c>
      <c r="B666" s="1" t="s">
        <v>1</v>
      </c>
      <c r="C666" s="13" t="s">
        <v>2</v>
      </c>
      <c r="D666" s="20">
        <v>4354899</v>
      </c>
      <c r="E666" s="21">
        <v>0</v>
      </c>
      <c r="F666" s="21">
        <v>47800</v>
      </c>
      <c r="G666" s="3">
        <v>47800</v>
      </c>
      <c r="H666" s="22">
        <v>43669</v>
      </c>
      <c r="I666" s="5">
        <v>43686</v>
      </c>
      <c r="J666" s="6">
        <v>47800</v>
      </c>
    </row>
    <row r="667" spans="1:10">
      <c r="A667" s="1">
        <v>900226715</v>
      </c>
      <c r="B667" s="1" t="s">
        <v>1</v>
      </c>
      <c r="C667" s="13" t="s">
        <v>2</v>
      </c>
      <c r="D667" s="20">
        <v>4355020</v>
      </c>
      <c r="E667" s="21">
        <v>0</v>
      </c>
      <c r="F667" s="21">
        <v>224650</v>
      </c>
      <c r="G667" s="3">
        <v>224650</v>
      </c>
      <c r="H667" s="22">
        <v>43670</v>
      </c>
      <c r="I667" s="5">
        <v>43686</v>
      </c>
      <c r="J667" s="6">
        <v>224650</v>
      </c>
    </row>
    <row r="668" spans="1:10">
      <c r="A668" s="1">
        <v>900226715</v>
      </c>
      <c r="B668" s="1" t="s">
        <v>1</v>
      </c>
      <c r="C668" s="13" t="s">
        <v>2</v>
      </c>
      <c r="D668" s="20">
        <v>4355079</v>
      </c>
      <c r="E668" s="21">
        <v>0</v>
      </c>
      <c r="F668" s="21">
        <v>47800</v>
      </c>
      <c r="G668" s="3">
        <v>47800</v>
      </c>
      <c r="H668" s="22">
        <v>43670</v>
      </c>
      <c r="I668" s="5">
        <v>43686</v>
      </c>
      <c r="J668" s="6">
        <v>47800</v>
      </c>
    </row>
    <row r="669" spans="1:10">
      <c r="A669" s="1">
        <v>900226715</v>
      </c>
      <c r="B669" s="1" t="s">
        <v>1</v>
      </c>
      <c r="C669" s="13" t="s">
        <v>2</v>
      </c>
      <c r="D669" s="20">
        <v>4355082</v>
      </c>
      <c r="E669" s="21">
        <v>0</v>
      </c>
      <c r="F669" s="21">
        <v>64800</v>
      </c>
      <c r="G669" s="3">
        <v>64800</v>
      </c>
      <c r="H669" s="22">
        <v>43670</v>
      </c>
      <c r="I669" s="5">
        <v>43686</v>
      </c>
      <c r="J669" s="6">
        <v>64800</v>
      </c>
    </row>
    <row r="670" spans="1:10">
      <c r="A670" s="1">
        <v>900226715</v>
      </c>
      <c r="B670" s="1" t="s">
        <v>1</v>
      </c>
      <c r="C670" s="13" t="s">
        <v>2</v>
      </c>
      <c r="D670" s="20">
        <v>4328713</v>
      </c>
      <c r="E670" s="21">
        <v>3200</v>
      </c>
      <c r="F670" s="21">
        <v>33100</v>
      </c>
      <c r="G670" s="3">
        <v>29900</v>
      </c>
      <c r="H670" s="22">
        <v>43501</v>
      </c>
      <c r="J670" s="6">
        <v>29900</v>
      </c>
    </row>
    <row r="671" spans="1:10">
      <c r="A671" s="1">
        <v>900226715</v>
      </c>
      <c r="B671" s="1" t="s">
        <v>1</v>
      </c>
      <c r="C671" s="13" t="s">
        <v>2</v>
      </c>
      <c r="D671" s="20">
        <v>4330568</v>
      </c>
      <c r="E671" s="21">
        <v>3200</v>
      </c>
      <c r="F671" s="21">
        <v>33100</v>
      </c>
      <c r="G671" s="3">
        <v>29900</v>
      </c>
      <c r="H671" s="22">
        <v>43511</v>
      </c>
      <c r="J671" s="6">
        <v>29900</v>
      </c>
    </row>
    <row r="672" spans="1:10">
      <c r="A672" s="1">
        <v>900226715</v>
      </c>
      <c r="B672" s="1" t="s">
        <v>1</v>
      </c>
      <c r="C672" s="13" t="s">
        <v>2</v>
      </c>
      <c r="D672" s="20">
        <v>4330798</v>
      </c>
      <c r="E672" s="21">
        <v>0</v>
      </c>
      <c r="F672" s="21">
        <v>124300</v>
      </c>
      <c r="G672" s="3">
        <v>124300</v>
      </c>
      <c r="H672" s="22">
        <v>43514</v>
      </c>
      <c r="J672" s="6">
        <v>124300</v>
      </c>
    </row>
    <row r="673" spans="1:10">
      <c r="A673" s="1">
        <v>900226715</v>
      </c>
      <c r="B673" s="1" t="s">
        <v>1</v>
      </c>
      <c r="C673" s="13" t="s">
        <v>2</v>
      </c>
      <c r="D673" s="20">
        <v>4328323</v>
      </c>
      <c r="E673" s="21">
        <v>0</v>
      </c>
      <c r="F673" s="21">
        <v>1040150</v>
      </c>
      <c r="G673" s="3">
        <v>1040150</v>
      </c>
      <c r="H673" s="22">
        <v>43497</v>
      </c>
      <c r="I673" s="5">
        <v>43626</v>
      </c>
      <c r="J673" s="6">
        <v>1040150</v>
      </c>
    </row>
    <row r="674" spans="1:10">
      <c r="A674" s="1">
        <v>900226715</v>
      </c>
      <c r="B674" s="1" t="s">
        <v>1</v>
      </c>
      <c r="C674" s="13" t="s">
        <v>2</v>
      </c>
      <c r="D674" s="20">
        <v>4328490</v>
      </c>
      <c r="E674" s="21">
        <v>0</v>
      </c>
      <c r="F674" s="21">
        <v>2558084</v>
      </c>
      <c r="G674" s="3">
        <v>2558084</v>
      </c>
      <c r="H674" s="22">
        <v>43498</v>
      </c>
      <c r="I674" s="5">
        <v>43626</v>
      </c>
      <c r="J674" s="6">
        <v>2558084</v>
      </c>
    </row>
    <row r="675" spans="1:10">
      <c r="A675" s="1">
        <v>900226715</v>
      </c>
      <c r="B675" s="1" t="s">
        <v>1</v>
      </c>
      <c r="C675" s="13" t="s">
        <v>2</v>
      </c>
      <c r="D675" s="20">
        <v>4328561</v>
      </c>
      <c r="E675" s="21">
        <v>0</v>
      </c>
      <c r="F675" s="21">
        <v>197400</v>
      </c>
      <c r="G675" s="3">
        <v>197400</v>
      </c>
      <c r="H675" s="22">
        <v>43500</v>
      </c>
      <c r="I675" s="5">
        <v>43626</v>
      </c>
      <c r="J675" s="6">
        <v>197400</v>
      </c>
    </row>
    <row r="676" spans="1:10">
      <c r="A676" s="1">
        <v>900226715</v>
      </c>
      <c r="B676" s="1" t="s">
        <v>1</v>
      </c>
      <c r="C676" s="13" t="s">
        <v>2</v>
      </c>
      <c r="D676" s="20">
        <v>4328713</v>
      </c>
      <c r="E676" s="21">
        <v>3200</v>
      </c>
      <c r="F676" s="21">
        <v>33100</v>
      </c>
      <c r="G676" s="3">
        <v>29900</v>
      </c>
      <c r="H676" s="22">
        <v>43501</v>
      </c>
      <c r="I676" s="5">
        <v>43626</v>
      </c>
      <c r="J676" s="6">
        <v>29900</v>
      </c>
    </row>
    <row r="677" spans="1:10">
      <c r="A677" s="1">
        <v>900226715</v>
      </c>
      <c r="B677" s="1" t="s">
        <v>1</v>
      </c>
      <c r="C677" s="13" t="s">
        <v>2</v>
      </c>
      <c r="D677" s="20">
        <v>4328767</v>
      </c>
      <c r="E677" s="21">
        <v>0</v>
      </c>
      <c r="F677" s="21">
        <v>47800</v>
      </c>
      <c r="G677" s="3">
        <v>47800</v>
      </c>
      <c r="H677" s="22">
        <v>43501</v>
      </c>
      <c r="I677" s="5">
        <v>43626</v>
      </c>
      <c r="J677" s="6">
        <v>47800</v>
      </c>
    </row>
    <row r="678" spans="1:10">
      <c r="A678" s="1">
        <v>900226715</v>
      </c>
      <c r="B678" s="1" t="s">
        <v>1</v>
      </c>
      <c r="C678" s="13" t="s">
        <v>2</v>
      </c>
      <c r="D678" s="20">
        <v>4329348</v>
      </c>
      <c r="E678" s="21">
        <v>0</v>
      </c>
      <c r="F678" s="21">
        <v>180880</v>
      </c>
      <c r="G678" s="3">
        <v>180880</v>
      </c>
      <c r="H678" s="22">
        <v>43503</v>
      </c>
      <c r="I678" s="5">
        <v>43626</v>
      </c>
      <c r="J678" s="6">
        <v>180880</v>
      </c>
    </row>
    <row r="679" spans="1:10">
      <c r="A679" s="1">
        <v>900226715</v>
      </c>
      <c r="B679" s="1" t="s">
        <v>1</v>
      </c>
      <c r="C679" s="13" t="s">
        <v>2</v>
      </c>
      <c r="D679" s="20">
        <v>4329392</v>
      </c>
      <c r="E679" s="21">
        <v>0</v>
      </c>
      <c r="F679" s="21">
        <v>72600</v>
      </c>
      <c r="G679" s="3">
        <v>72600</v>
      </c>
      <c r="H679" s="22">
        <v>43504</v>
      </c>
      <c r="I679" s="5">
        <v>43626</v>
      </c>
      <c r="J679" s="6">
        <v>72600</v>
      </c>
    </row>
    <row r="680" spans="1:10">
      <c r="A680" s="1">
        <v>900226715</v>
      </c>
      <c r="B680" s="1" t="s">
        <v>1</v>
      </c>
      <c r="C680" s="13" t="s">
        <v>2</v>
      </c>
      <c r="D680" s="20">
        <v>4329531</v>
      </c>
      <c r="E680" s="21">
        <v>0</v>
      </c>
      <c r="F680" s="21">
        <v>370240</v>
      </c>
      <c r="G680" s="3">
        <v>370240</v>
      </c>
      <c r="H680" s="22">
        <v>43505</v>
      </c>
      <c r="I680" s="5">
        <v>43626</v>
      </c>
      <c r="J680" s="6">
        <v>370240</v>
      </c>
    </row>
    <row r="681" spans="1:10">
      <c r="A681" s="1">
        <v>900226715</v>
      </c>
      <c r="B681" s="1" t="s">
        <v>1</v>
      </c>
      <c r="C681" s="13" t="s">
        <v>2</v>
      </c>
      <c r="D681" s="20">
        <v>4329550</v>
      </c>
      <c r="E681" s="21">
        <v>0</v>
      </c>
      <c r="F681" s="21">
        <v>2205850</v>
      </c>
      <c r="G681" s="3">
        <v>2205850</v>
      </c>
      <c r="H681" s="22">
        <v>43506</v>
      </c>
      <c r="I681" s="5">
        <v>43626</v>
      </c>
      <c r="J681" s="6">
        <v>2205850</v>
      </c>
    </row>
    <row r="682" spans="1:10">
      <c r="A682" s="1">
        <v>900226715</v>
      </c>
      <c r="B682" s="1" t="s">
        <v>1</v>
      </c>
      <c r="C682" s="13" t="s">
        <v>2</v>
      </c>
      <c r="D682" s="20">
        <v>4329561</v>
      </c>
      <c r="E682" s="21">
        <v>0</v>
      </c>
      <c r="F682" s="21">
        <v>963740</v>
      </c>
      <c r="G682" s="3">
        <v>963740</v>
      </c>
      <c r="H682" s="22">
        <v>43506</v>
      </c>
      <c r="I682" s="5">
        <v>43626</v>
      </c>
      <c r="J682" s="6">
        <v>963740</v>
      </c>
    </row>
    <row r="683" spans="1:10">
      <c r="A683" s="1">
        <v>900226715</v>
      </c>
      <c r="B683" s="1" t="s">
        <v>1</v>
      </c>
      <c r="C683" s="13" t="s">
        <v>2</v>
      </c>
      <c r="D683" s="20">
        <v>4329729</v>
      </c>
      <c r="E683" s="21">
        <v>0</v>
      </c>
      <c r="F683" s="21">
        <v>127800</v>
      </c>
      <c r="G683" s="3">
        <v>127800</v>
      </c>
      <c r="H683" s="22">
        <v>43507</v>
      </c>
      <c r="I683" s="5">
        <v>43626</v>
      </c>
      <c r="J683" s="6">
        <v>127800</v>
      </c>
    </row>
    <row r="684" spans="1:10">
      <c r="A684" s="1">
        <v>900226715</v>
      </c>
      <c r="B684" s="1" t="s">
        <v>1</v>
      </c>
      <c r="C684" s="13" t="s">
        <v>2</v>
      </c>
      <c r="D684" s="20">
        <v>4329824</v>
      </c>
      <c r="E684" s="21">
        <v>0</v>
      </c>
      <c r="F684" s="21">
        <v>174630</v>
      </c>
      <c r="G684" s="3">
        <v>174630</v>
      </c>
      <c r="H684" s="22">
        <v>43507</v>
      </c>
      <c r="I684" s="5">
        <v>43626</v>
      </c>
      <c r="J684" s="6">
        <v>174630</v>
      </c>
    </row>
    <row r="685" spans="1:10">
      <c r="A685" s="1">
        <v>900226715</v>
      </c>
      <c r="B685" s="1" t="s">
        <v>1</v>
      </c>
      <c r="C685" s="13" t="s">
        <v>2</v>
      </c>
      <c r="D685" s="20">
        <v>4330034</v>
      </c>
      <c r="E685" s="21">
        <v>0</v>
      </c>
      <c r="F685" s="21">
        <v>468360</v>
      </c>
      <c r="G685" s="3">
        <v>468360</v>
      </c>
      <c r="H685" s="22">
        <v>43508</v>
      </c>
      <c r="I685" s="5">
        <v>43626</v>
      </c>
      <c r="J685" s="6">
        <v>468360</v>
      </c>
    </row>
    <row r="686" spans="1:10">
      <c r="A686" s="1">
        <v>900226715</v>
      </c>
      <c r="B686" s="1" t="s">
        <v>1</v>
      </c>
      <c r="C686" s="13" t="s">
        <v>2</v>
      </c>
      <c r="D686" s="20">
        <v>4330376</v>
      </c>
      <c r="E686" s="21">
        <v>0</v>
      </c>
      <c r="F686" s="21">
        <v>2409502</v>
      </c>
      <c r="G686" s="3">
        <v>2409502</v>
      </c>
      <c r="H686" s="22">
        <v>43510</v>
      </c>
      <c r="I686" s="5">
        <v>43626</v>
      </c>
      <c r="J686" s="6">
        <v>2409502</v>
      </c>
    </row>
    <row r="687" spans="1:10">
      <c r="A687" s="1">
        <v>900226715</v>
      </c>
      <c r="B687" s="1" t="s">
        <v>1</v>
      </c>
      <c r="C687" s="13" t="s">
        <v>2</v>
      </c>
      <c r="D687" s="20">
        <v>4330568</v>
      </c>
      <c r="E687" s="21">
        <v>3200</v>
      </c>
      <c r="F687" s="21">
        <v>33100</v>
      </c>
      <c r="G687" s="3">
        <v>29900</v>
      </c>
      <c r="H687" s="22">
        <v>43511</v>
      </c>
      <c r="I687" s="5">
        <v>43626</v>
      </c>
      <c r="J687" s="6">
        <v>29900</v>
      </c>
    </row>
    <row r="688" spans="1:10">
      <c r="A688" s="1">
        <v>900226715</v>
      </c>
      <c r="B688" s="1" t="s">
        <v>1</v>
      </c>
      <c r="C688" s="13" t="s">
        <v>2</v>
      </c>
      <c r="D688" s="20">
        <v>4330626</v>
      </c>
      <c r="E688" s="21">
        <v>0</v>
      </c>
      <c r="F688" s="21">
        <v>2893220</v>
      </c>
      <c r="G688" s="3">
        <v>2893220</v>
      </c>
      <c r="H688" s="22">
        <v>43512</v>
      </c>
      <c r="I688" s="5">
        <v>43626</v>
      </c>
      <c r="J688" s="6">
        <v>2893220</v>
      </c>
    </row>
    <row r="689" spans="1:10">
      <c r="A689" s="1">
        <v>900226715</v>
      </c>
      <c r="B689" s="1" t="s">
        <v>1</v>
      </c>
      <c r="C689" s="13" t="s">
        <v>2</v>
      </c>
      <c r="D689" s="20">
        <v>4330798</v>
      </c>
      <c r="E689" s="21">
        <v>0</v>
      </c>
      <c r="F689" s="21">
        <v>124300</v>
      </c>
      <c r="G689" s="3">
        <v>124300</v>
      </c>
      <c r="H689" s="22">
        <v>43514</v>
      </c>
      <c r="I689" s="5">
        <v>43626</v>
      </c>
      <c r="J689" s="6">
        <v>124300</v>
      </c>
    </row>
    <row r="690" spans="1:10">
      <c r="A690" s="1">
        <v>900226715</v>
      </c>
      <c r="B690" s="1" t="s">
        <v>1</v>
      </c>
      <c r="C690" s="13" t="s">
        <v>2</v>
      </c>
      <c r="D690" s="20">
        <v>4331584</v>
      </c>
      <c r="E690" s="21">
        <v>0</v>
      </c>
      <c r="F690" s="21">
        <v>47800</v>
      </c>
      <c r="G690" s="3">
        <v>47800</v>
      </c>
      <c r="H690" s="22">
        <v>43518</v>
      </c>
      <c r="I690" s="5">
        <v>43626</v>
      </c>
      <c r="J690" s="6">
        <v>47800</v>
      </c>
    </row>
    <row r="691" spans="1:10">
      <c r="A691" s="1">
        <v>900226715</v>
      </c>
      <c r="B691" s="1" t="s">
        <v>1</v>
      </c>
      <c r="C691" s="13" t="s">
        <v>2</v>
      </c>
      <c r="D691" s="20">
        <v>4331955</v>
      </c>
      <c r="E691" s="21">
        <v>0</v>
      </c>
      <c r="F691" s="21">
        <v>47800</v>
      </c>
      <c r="G691" s="3">
        <v>47800</v>
      </c>
      <c r="H691" s="22">
        <v>43521</v>
      </c>
      <c r="I691" s="5">
        <v>43626</v>
      </c>
      <c r="J691" s="6">
        <v>47800</v>
      </c>
    </row>
    <row r="692" spans="1:10">
      <c r="A692" s="1">
        <v>900226715</v>
      </c>
      <c r="B692" s="1" t="s">
        <v>1</v>
      </c>
      <c r="C692" s="13" t="s">
        <v>2</v>
      </c>
      <c r="D692" s="20">
        <v>4331989</v>
      </c>
      <c r="E692" s="21">
        <v>0</v>
      </c>
      <c r="F692" s="21">
        <v>10285126</v>
      </c>
      <c r="G692" s="3">
        <v>10285126</v>
      </c>
      <c r="H692" s="22">
        <v>43521</v>
      </c>
      <c r="I692" s="5">
        <v>43626</v>
      </c>
      <c r="J692" s="6">
        <v>10285126</v>
      </c>
    </row>
    <row r="693" spans="1:10">
      <c r="A693" s="1">
        <v>900226715</v>
      </c>
      <c r="B693" s="1" t="s">
        <v>1</v>
      </c>
      <c r="C693" s="13" t="s">
        <v>2</v>
      </c>
      <c r="D693" s="20">
        <v>4331993</v>
      </c>
      <c r="E693" s="21">
        <v>0</v>
      </c>
      <c r="F693" s="21">
        <v>3895020</v>
      </c>
      <c r="G693" s="3">
        <v>3895020</v>
      </c>
      <c r="H693" s="22">
        <v>43521</v>
      </c>
      <c r="I693" s="5">
        <v>43626</v>
      </c>
      <c r="J693" s="6">
        <v>3895020</v>
      </c>
    </row>
    <row r="694" spans="1:10">
      <c r="A694" s="1">
        <v>900226715</v>
      </c>
      <c r="B694" s="1" t="s">
        <v>1</v>
      </c>
      <c r="C694" s="13" t="s">
        <v>2</v>
      </c>
      <c r="D694" s="20">
        <v>4332120</v>
      </c>
      <c r="E694" s="21">
        <v>0</v>
      </c>
      <c r="F694" s="21">
        <v>5046940</v>
      </c>
      <c r="G694" s="3">
        <v>5046940</v>
      </c>
      <c r="H694" s="22">
        <v>43522</v>
      </c>
      <c r="I694" s="5">
        <v>43626</v>
      </c>
      <c r="J694" s="6">
        <v>5046940</v>
      </c>
    </row>
    <row r="695" spans="1:10">
      <c r="A695" s="1">
        <v>900226715</v>
      </c>
      <c r="B695" s="1" t="s">
        <v>1</v>
      </c>
      <c r="C695" s="13" t="s">
        <v>2</v>
      </c>
      <c r="D695" s="20">
        <v>4355571</v>
      </c>
      <c r="E695" s="21">
        <v>0</v>
      </c>
      <c r="F695" s="21">
        <v>40000</v>
      </c>
      <c r="G695" s="3">
        <v>40000</v>
      </c>
      <c r="H695" s="22">
        <v>43672</v>
      </c>
      <c r="I695" s="5">
        <v>43718</v>
      </c>
      <c r="J695" s="6">
        <v>40000</v>
      </c>
    </row>
    <row r="696" spans="1:10">
      <c r="A696" s="1">
        <v>900226715</v>
      </c>
      <c r="B696" s="1" t="s">
        <v>1</v>
      </c>
      <c r="C696" s="13" t="s">
        <v>2</v>
      </c>
      <c r="D696" s="20">
        <v>4355579</v>
      </c>
      <c r="E696" s="21">
        <v>3200</v>
      </c>
      <c r="F696" s="21">
        <v>102600</v>
      </c>
      <c r="G696" s="3">
        <v>99400</v>
      </c>
      <c r="H696" s="22">
        <v>43672</v>
      </c>
      <c r="I696" s="5">
        <v>43718</v>
      </c>
      <c r="J696" s="6">
        <v>99400</v>
      </c>
    </row>
    <row r="697" spans="1:10">
      <c r="A697" s="1">
        <v>900226715</v>
      </c>
      <c r="B697" s="1" t="s">
        <v>1</v>
      </c>
      <c r="C697" s="13" t="s">
        <v>2</v>
      </c>
      <c r="D697" s="20">
        <v>4355973</v>
      </c>
      <c r="E697" s="21">
        <v>0</v>
      </c>
      <c r="F697" s="21">
        <v>34750</v>
      </c>
      <c r="G697" s="3">
        <v>34750</v>
      </c>
      <c r="H697" s="22">
        <v>43675</v>
      </c>
      <c r="I697" s="5">
        <v>43718</v>
      </c>
      <c r="J697" s="6">
        <v>34750</v>
      </c>
    </row>
    <row r="698" spans="1:10">
      <c r="A698" s="1">
        <v>900226715</v>
      </c>
      <c r="B698" s="1" t="s">
        <v>1</v>
      </c>
      <c r="C698" s="13" t="s">
        <v>2</v>
      </c>
      <c r="D698" s="20">
        <v>4356638</v>
      </c>
      <c r="E698" s="21">
        <v>3200</v>
      </c>
      <c r="F698" s="21">
        <v>33100</v>
      </c>
      <c r="G698" s="3">
        <v>29900</v>
      </c>
      <c r="H698" s="22">
        <v>43678</v>
      </c>
      <c r="I698" s="5">
        <v>43718</v>
      </c>
      <c r="J698" s="6">
        <v>29900</v>
      </c>
    </row>
    <row r="699" spans="1:10">
      <c r="A699" s="1">
        <v>900226715</v>
      </c>
      <c r="B699" s="1" t="s">
        <v>1</v>
      </c>
      <c r="C699" s="13" t="s">
        <v>2</v>
      </c>
      <c r="D699" s="20">
        <v>4343573</v>
      </c>
      <c r="E699" s="3">
        <v>0</v>
      </c>
      <c r="F699" s="21">
        <v>319500</v>
      </c>
      <c r="G699" s="3">
        <v>319500</v>
      </c>
      <c r="H699" s="22">
        <v>43595</v>
      </c>
      <c r="I699" s="5">
        <v>43686</v>
      </c>
      <c r="J699" s="6">
        <v>319500</v>
      </c>
    </row>
    <row r="700" spans="1:10">
      <c r="A700" s="1">
        <v>900226715</v>
      </c>
      <c r="B700" s="1" t="s">
        <v>1</v>
      </c>
      <c r="C700" s="13" t="s">
        <v>2</v>
      </c>
      <c r="D700" s="20">
        <v>4352580</v>
      </c>
      <c r="E700" s="3">
        <v>0</v>
      </c>
      <c r="F700" s="21">
        <v>127800</v>
      </c>
      <c r="G700" s="3">
        <v>127800</v>
      </c>
      <c r="H700" s="22">
        <v>43654</v>
      </c>
      <c r="I700" s="5">
        <v>43686</v>
      </c>
      <c r="J700" s="6">
        <v>127800</v>
      </c>
    </row>
    <row r="701" spans="1:10">
      <c r="A701" s="1">
        <v>900226715</v>
      </c>
      <c r="B701" s="1" t="s">
        <v>1</v>
      </c>
      <c r="C701" s="13" t="s">
        <v>2</v>
      </c>
      <c r="D701" s="20">
        <v>4352582</v>
      </c>
      <c r="E701" s="3">
        <v>0</v>
      </c>
      <c r="F701" s="21">
        <v>143000</v>
      </c>
      <c r="G701" s="3">
        <v>143000</v>
      </c>
      <c r="H701" s="22">
        <v>43654</v>
      </c>
      <c r="I701" s="5">
        <v>43686</v>
      </c>
      <c r="J701" s="6">
        <v>143000</v>
      </c>
    </row>
    <row r="702" spans="1:10">
      <c r="A702" s="1">
        <v>900226715</v>
      </c>
      <c r="B702" s="1" t="s">
        <v>1</v>
      </c>
      <c r="C702" s="13" t="s">
        <v>2</v>
      </c>
      <c r="D702" s="20">
        <v>4352590</v>
      </c>
      <c r="E702" s="3">
        <v>0</v>
      </c>
      <c r="F702" s="21">
        <v>175800</v>
      </c>
      <c r="G702" s="3">
        <v>175800</v>
      </c>
      <c r="H702" s="22">
        <v>43654</v>
      </c>
      <c r="I702" s="5">
        <v>43686</v>
      </c>
      <c r="J702" s="6">
        <v>175800</v>
      </c>
    </row>
    <row r="703" spans="1:10">
      <c r="A703" s="1">
        <v>900226715</v>
      </c>
      <c r="B703" s="1" t="s">
        <v>1</v>
      </c>
      <c r="C703" s="13" t="s">
        <v>2</v>
      </c>
      <c r="D703" s="20">
        <v>4352597</v>
      </c>
      <c r="E703" s="3">
        <v>0</v>
      </c>
      <c r="F703" s="21">
        <v>143000</v>
      </c>
      <c r="G703" s="3">
        <v>143000</v>
      </c>
      <c r="H703" s="22">
        <v>43654</v>
      </c>
      <c r="I703" s="5">
        <v>43686</v>
      </c>
      <c r="J703" s="6">
        <v>143000</v>
      </c>
    </row>
    <row r="704" spans="1:10">
      <c r="A704" s="1">
        <v>900226715</v>
      </c>
      <c r="B704" s="1" t="s">
        <v>1</v>
      </c>
      <c r="C704" s="13" t="s">
        <v>2</v>
      </c>
      <c r="D704" s="20">
        <v>4352614</v>
      </c>
      <c r="E704" s="3">
        <v>0</v>
      </c>
      <c r="F704" s="21">
        <v>42000</v>
      </c>
      <c r="G704" s="3">
        <v>42000</v>
      </c>
      <c r="H704" s="22">
        <v>43654</v>
      </c>
      <c r="I704" s="5">
        <v>43686</v>
      </c>
      <c r="J704" s="6">
        <v>42000</v>
      </c>
    </row>
    <row r="705" spans="1:10">
      <c r="A705" s="1">
        <v>900226715</v>
      </c>
      <c r="B705" s="1" t="s">
        <v>1</v>
      </c>
      <c r="C705" s="13" t="s">
        <v>2</v>
      </c>
      <c r="D705" s="20">
        <v>4352615</v>
      </c>
      <c r="E705" s="3">
        <v>0</v>
      </c>
      <c r="F705" s="21">
        <v>42000</v>
      </c>
      <c r="G705" s="3">
        <v>42000</v>
      </c>
      <c r="H705" s="22">
        <v>43654</v>
      </c>
      <c r="I705" s="5">
        <v>43686</v>
      </c>
      <c r="J705" s="6">
        <v>42000</v>
      </c>
    </row>
    <row r="706" spans="1:10">
      <c r="A706" s="1">
        <v>900226715</v>
      </c>
      <c r="B706" s="1" t="s">
        <v>1</v>
      </c>
      <c r="C706" s="13" t="s">
        <v>2</v>
      </c>
      <c r="D706" s="20">
        <v>4352618</v>
      </c>
      <c r="E706" s="3">
        <v>0</v>
      </c>
      <c r="F706" s="21">
        <v>42000</v>
      </c>
      <c r="G706" s="3">
        <v>42000</v>
      </c>
      <c r="H706" s="22">
        <v>43654</v>
      </c>
      <c r="I706" s="5">
        <v>43686</v>
      </c>
      <c r="J706" s="6">
        <v>42000</v>
      </c>
    </row>
    <row r="707" spans="1:10">
      <c r="A707" s="1">
        <v>900226715</v>
      </c>
      <c r="B707" s="1" t="s">
        <v>1</v>
      </c>
      <c r="C707" s="13" t="s">
        <v>2</v>
      </c>
      <c r="D707" s="20">
        <v>4352620</v>
      </c>
      <c r="E707" s="3">
        <v>0</v>
      </c>
      <c r="F707" s="21">
        <v>74800</v>
      </c>
      <c r="G707" s="3">
        <v>74800</v>
      </c>
      <c r="H707" s="22">
        <v>43654</v>
      </c>
      <c r="I707" s="5">
        <v>43686</v>
      </c>
      <c r="J707" s="6">
        <v>74800</v>
      </c>
    </row>
    <row r="708" spans="1:10">
      <c r="A708" s="1">
        <v>900226715</v>
      </c>
      <c r="B708" s="1" t="s">
        <v>1</v>
      </c>
      <c r="C708" s="13" t="s">
        <v>2</v>
      </c>
      <c r="D708" s="20">
        <v>4352626</v>
      </c>
      <c r="E708" s="3">
        <v>0</v>
      </c>
      <c r="F708" s="21">
        <v>127800</v>
      </c>
      <c r="G708" s="3">
        <v>127800</v>
      </c>
      <c r="H708" s="22">
        <v>43654</v>
      </c>
      <c r="I708" s="5">
        <v>43686</v>
      </c>
      <c r="J708" s="6">
        <v>127800</v>
      </c>
    </row>
    <row r="709" spans="1:10">
      <c r="A709" s="1">
        <v>900226715</v>
      </c>
      <c r="B709" s="1" t="s">
        <v>1</v>
      </c>
      <c r="C709" s="13" t="s">
        <v>2</v>
      </c>
      <c r="D709" s="20">
        <v>4352960</v>
      </c>
      <c r="E709" s="3">
        <v>0</v>
      </c>
      <c r="F709" s="21">
        <v>1094428</v>
      </c>
      <c r="G709" s="3">
        <v>1094428</v>
      </c>
      <c r="H709" s="22">
        <v>43656</v>
      </c>
      <c r="I709" s="5">
        <v>43686</v>
      </c>
      <c r="J709" s="6">
        <v>1094428</v>
      </c>
    </row>
    <row r="710" spans="1:10">
      <c r="A710" s="1">
        <v>900226715</v>
      </c>
      <c r="B710" s="1" t="s">
        <v>1</v>
      </c>
      <c r="C710" s="13" t="s">
        <v>2</v>
      </c>
      <c r="D710" s="20">
        <v>4353679</v>
      </c>
      <c r="E710" s="3">
        <v>0</v>
      </c>
      <c r="F710" s="21">
        <v>78600</v>
      </c>
      <c r="G710" s="3">
        <v>78600</v>
      </c>
      <c r="H710" s="22">
        <v>43661</v>
      </c>
      <c r="I710" s="5">
        <v>43686</v>
      </c>
      <c r="J710" s="6">
        <v>78600</v>
      </c>
    </row>
    <row r="711" spans="1:10">
      <c r="A711" s="1">
        <v>900226715</v>
      </c>
      <c r="B711" s="1" t="s">
        <v>1</v>
      </c>
      <c r="C711" s="13" t="s">
        <v>2</v>
      </c>
      <c r="D711" s="20">
        <v>4353913</v>
      </c>
      <c r="E711" s="3">
        <v>0</v>
      </c>
      <c r="F711" s="21">
        <v>1173560</v>
      </c>
      <c r="G711" s="3">
        <v>1173560</v>
      </c>
      <c r="H711" s="22">
        <v>43662</v>
      </c>
      <c r="I711" s="5">
        <v>43686</v>
      </c>
      <c r="J711" s="6">
        <v>1173560</v>
      </c>
    </row>
    <row r="712" spans="1:10">
      <c r="A712" s="1">
        <v>900226715</v>
      </c>
      <c r="B712" s="1" t="s">
        <v>1</v>
      </c>
      <c r="C712" s="13" t="s">
        <v>2</v>
      </c>
      <c r="D712" s="20">
        <v>4354870</v>
      </c>
      <c r="E712" s="3">
        <v>0</v>
      </c>
      <c r="F712" s="21">
        <v>103600</v>
      </c>
      <c r="G712" s="3">
        <v>103600</v>
      </c>
      <c r="H712" s="22">
        <v>43669</v>
      </c>
      <c r="I712" s="5">
        <v>43686</v>
      </c>
      <c r="J712" s="6">
        <v>103600</v>
      </c>
    </row>
    <row r="713" spans="1:10">
      <c r="A713" s="1">
        <v>900226715</v>
      </c>
      <c r="B713" s="1" t="s">
        <v>1</v>
      </c>
      <c r="C713" s="13" t="s">
        <v>2</v>
      </c>
      <c r="D713" s="20">
        <v>4354914</v>
      </c>
      <c r="E713" s="3">
        <v>0</v>
      </c>
      <c r="F713" s="21">
        <v>156700</v>
      </c>
      <c r="G713" s="3">
        <v>156700</v>
      </c>
      <c r="H713" s="22">
        <v>43669</v>
      </c>
      <c r="I713" s="5">
        <v>43686</v>
      </c>
      <c r="J713" s="6">
        <v>156700</v>
      </c>
    </row>
    <row r="714" spans="1:10">
      <c r="A714" s="1">
        <v>900226715</v>
      </c>
      <c r="B714" s="1" t="s">
        <v>1</v>
      </c>
      <c r="C714" s="13" t="s">
        <v>2</v>
      </c>
      <c r="D714" s="20">
        <v>4354926</v>
      </c>
      <c r="E714" s="3">
        <v>0</v>
      </c>
      <c r="F714" s="21">
        <v>42000</v>
      </c>
      <c r="G714" s="3">
        <v>42000</v>
      </c>
      <c r="H714" s="22">
        <v>43669</v>
      </c>
      <c r="I714" s="5">
        <v>43686</v>
      </c>
      <c r="J714" s="6">
        <v>42000</v>
      </c>
    </row>
    <row r="715" spans="1:10">
      <c r="A715" s="1">
        <v>900226715</v>
      </c>
      <c r="B715" s="1" t="s">
        <v>1</v>
      </c>
      <c r="C715" s="13" t="s">
        <v>2</v>
      </c>
      <c r="D715" s="20">
        <v>4354940</v>
      </c>
      <c r="E715" s="3">
        <v>0</v>
      </c>
      <c r="F715" s="21">
        <v>24000</v>
      </c>
      <c r="G715" s="3">
        <v>24000</v>
      </c>
      <c r="H715" s="22">
        <v>43669</v>
      </c>
      <c r="I715" s="5">
        <v>43686</v>
      </c>
      <c r="J715" s="6">
        <v>24000</v>
      </c>
    </row>
    <row r="716" spans="1:10">
      <c r="A716" s="1">
        <v>900226715</v>
      </c>
      <c r="B716" s="1" t="s">
        <v>1</v>
      </c>
      <c r="C716" s="13" t="s">
        <v>2</v>
      </c>
      <c r="D716" s="20">
        <v>4354944</v>
      </c>
      <c r="E716" s="3">
        <v>0</v>
      </c>
      <c r="F716" s="21">
        <v>92500</v>
      </c>
      <c r="G716" s="3">
        <v>92500</v>
      </c>
      <c r="H716" s="22">
        <v>43669</v>
      </c>
      <c r="I716" s="5">
        <v>43686</v>
      </c>
      <c r="J716" s="6">
        <v>92500</v>
      </c>
    </row>
    <row r="717" spans="1:10">
      <c r="A717" s="1">
        <v>900226715</v>
      </c>
      <c r="B717" s="1" t="s">
        <v>1</v>
      </c>
      <c r="C717" s="13" t="s">
        <v>2</v>
      </c>
      <c r="D717" s="20">
        <v>4354949</v>
      </c>
      <c r="E717" s="3">
        <v>0</v>
      </c>
      <c r="F717" s="21">
        <v>97200</v>
      </c>
      <c r="G717" s="3">
        <v>97200</v>
      </c>
      <c r="H717" s="22">
        <v>43669</v>
      </c>
      <c r="I717" s="5">
        <v>43686</v>
      </c>
      <c r="J717" s="6">
        <v>97200</v>
      </c>
    </row>
    <row r="718" spans="1:10">
      <c r="A718" s="1">
        <v>900226715</v>
      </c>
      <c r="B718" s="1" t="s">
        <v>1</v>
      </c>
      <c r="C718" s="13" t="s">
        <v>2</v>
      </c>
      <c r="D718" s="20">
        <v>4354952</v>
      </c>
      <c r="E718" s="3">
        <v>0</v>
      </c>
      <c r="F718" s="21">
        <v>61600</v>
      </c>
      <c r="G718" s="3">
        <v>61600</v>
      </c>
      <c r="H718" s="22">
        <v>43669</v>
      </c>
      <c r="I718" s="5">
        <v>43686</v>
      </c>
      <c r="J718" s="6">
        <v>61600</v>
      </c>
    </row>
    <row r="719" spans="1:10">
      <c r="A719" s="1">
        <v>900226715</v>
      </c>
      <c r="B719" s="1" t="s">
        <v>1</v>
      </c>
      <c r="C719" s="13" t="s">
        <v>2</v>
      </c>
      <c r="D719" s="20">
        <v>4354989</v>
      </c>
      <c r="E719" s="3">
        <v>0</v>
      </c>
      <c r="F719" s="21">
        <v>77200</v>
      </c>
      <c r="G719" s="3">
        <v>77200</v>
      </c>
      <c r="H719" s="22">
        <v>43669</v>
      </c>
      <c r="I719" s="5">
        <v>43686</v>
      </c>
      <c r="J719" s="6">
        <v>77200</v>
      </c>
    </row>
    <row r="720" spans="1:10">
      <c r="A720" s="1">
        <v>900226715</v>
      </c>
      <c r="B720" s="1" t="s">
        <v>1</v>
      </c>
      <c r="C720" s="13" t="s">
        <v>2</v>
      </c>
      <c r="D720" s="20">
        <v>4354997</v>
      </c>
      <c r="E720" s="3">
        <v>0</v>
      </c>
      <c r="F720" s="21">
        <v>127800</v>
      </c>
      <c r="G720" s="3">
        <v>127800</v>
      </c>
      <c r="H720" s="22">
        <v>43669</v>
      </c>
      <c r="I720" s="5">
        <v>43686</v>
      </c>
      <c r="J720" s="6">
        <v>127800</v>
      </c>
    </row>
    <row r="721" spans="1:10">
      <c r="A721" s="1">
        <v>900226715</v>
      </c>
      <c r="B721" s="1" t="s">
        <v>1</v>
      </c>
      <c r="C721" s="13" t="s">
        <v>2</v>
      </c>
      <c r="D721" s="20">
        <v>4354998</v>
      </c>
      <c r="E721" s="3">
        <v>0</v>
      </c>
      <c r="F721" s="21">
        <v>24000</v>
      </c>
      <c r="G721" s="3">
        <v>24000</v>
      </c>
      <c r="H721" s="22">
        <v>43669</v>
      </c>
      <c r="I721" s="5">
        <v>43686</v>
      </c>
      <c r="J721" s="6">
        <v>24000</v>
      </c>
    </row>
    <row r="722" spans="1:10">
      <c r="A722" s="1">
        <v>900226715</v>
      </c>
      <c r="B722" s="1" t="s">
        <v>1</v>
      </c>
      <c r="C722" s="13" t="s">
        <v>2</v>
      </c>
      <c r="D722" s="20">
        <v>4355000</v>
      </c>
      <c r="E722" s="3">
        <v>0</v>
      </c>
      <c r="F722" s="21">
        <v>42000</v>
      </c>
      <c r="G722" s="3">
        <v>42000</v>
      </c>
      <c r="H722" s="22">
        <v>43669</v>
      </c>
      <c r="I722" s="5">
        <v>43686</v>
      </c>
      <c r="J722" s="6">
        <v>42000</v>
      </c>
    </row>
    <row r="723" spans="1:10">
      <c r="A723" s="1">
        <v>900226715</v>
      </c>
      <c r="B723" s="1" t="s">
        <v>1</v>
      </c>
      <c r="C723" s="13" t="s">
        <v>2</v>
      </c>
      <c r="D723" s="20">
        <v>4355003</v>
      </c>
      <c r="E723" s="3">
        <v>0</v>
      </c>
      <c r="F723" s="21">
        <v>120600</v>
      </c>
      <c r="G723" s="3">
        <v>120600</v>
      </c>
      <c r="H723" s="22">
        <v>43669</v>
      </c>
      <c r="I723" s="5">
        <v>43686</v>
      </c>
      <c r="J723" s="6">
        <v>120600</v>
      </c>
    </row>
    <row r="724" spans="1:10">
      <c r="A724" s="1">
        <v>900226715</v>
      </c>
      <c r="B724" s="1" t="s">
        <v>1</v>
      </c>
      <c r="C724" s="13" t="s">
        <v>2</v>
      </c>
      <c r="D724" s="20">
        <v>4355803</v>
      </c>
      <c r="E724" s="3">
        <v>0</v>
      </c>
      <c r="F724" s="21">
        <v>61600</v>
      </c>
      <c r="G724" s="3">
        <v>61600</v>
      </c>
      <c r="H724" s="22">
        <v>43675</v>
      </c>
      <c r="I724" s="5">
        <v>43686</v>
      </c>
      <c r="J724" s="6">
        <v>61600</v>
      </c>
    </row>
    <row r="725" spans="1:10">
      <c r="A725" s="1">
        <v>900226715</v>
      </c>
      <c r="B725" s="1" t="s">
        <v>1</v>
      </c>
      <c r="C725" s="13" t="s">
        <v>2</v>
      </c>
      <c r="D725" s="20">
        <v>4355868</v>
      </c>
      <c r="E725" s="3">
        <v>0</v>
      </c>
      <c r="F725" s="21">
        <v>61600</v>
      </c>
      <c r="G725" s="3">
        <v>61600</v>
      </c>
      <c r="H725" s="22">
        <v>43675</v>
      </c>
      <c r="I725" s="5">
        <v>43686</v>
      </c>
      <c r="J725" s="6">
        <v>61600</v>
      </c>
    </row>
    <row r="726" spans="1:10">
      <c r="A726" s="1">
        <v>900226715</v>
      </c>
      <c r="B726" s="1" t="s">
        <v>1</v>
      </c>
      <c r="C726" s="13" t="s">
        <v>2</v>
      </c>
      <c r="D726" s="20">
        <v>4356215</v>
      </c>
      <c r="E726" s="3">
        <v>0</v>
      </c>
      <c r="F726" s="21">
        <v>368250</v>
      </c>
      <c r="G726" s="3">
        <v>368250</v>
      </c>
      <c r="H726" s="22">
        <v>43676</v>
      </c>
      <c r="I726" s="5">
        <v>43686</v>
      </c>
      <c r="J726" s="6">
        <v>368250</v>
      </c>
    </row>
    <row r="727" spans="1:10">
      <c r="A727" s="1">
        <v>900226715</v>
      </c>
      <c r="B727" s="1" t="s">
        <v>1</v>
      </c>
      <c r="C727" s="13" t="s">
        <v>2</v>
      </c>
      <c r="D727" s="20">
        <v>4356432</v>
      </c>
      <c r="E727" s="3">
        <v>0</v>
      </c>
      <c r="F727" s="21">
        <v>54400</v>
      </c>
      <c r="G727" s="3">
        <v>54400</v>
      </c>
      <c r="H727" s="22">
        <v>43677</v>
      </c>
      <c r="I727" s="5">
        <v>43686</v>
      </c>
      <c r="J727" s="6">
        <v>54400</v>
      </c>
    </row>
    <row r="728" spans="1:10">
      <c r="A728" s="1">
        <v>900226715</v>
      </c>
      <c r="B728" s="1" t="s">
        <v>1</v>
      </c>
      <c r="C728" s="13" t="s">
        <v>2</v>
      </c>
      <c r="D728" s="20">
        <v>4356481</v>
      </c>
      <c r="E728" s="3">
        <v>0</v>
      </c>
      <c r="F728" s="21">
        <v>1243344</v>
      </c>
      <c r="G728" s="3">
        <v>1243344</v>
      </c>
      <c r="H728" s="22">
        <v>43677</v>
      </c>
      <c r="I728" s="5">
        <v>43686</v>
      </c>
      <c r="J728" s="6">
        <v>1243344</v>
      </c>
    </row>
    <row r="729" spans="1:10">
      <c r="A729" s="1">
        <v>900226715</v>
      </c>
      <c r="B729" s="1" t="s">
        <v>1</v>
      </c>
      <c r="C729" s="13" t="s">
        <v>2</v>
      </c>
      <c r="D729" s="20">
        <v>4356651</v>
      </c>
      <c r="E729" s="3">
        <v>0</v>
      </c>
      <c r="F729" s="21">
        <v>1791139</v>
      </c>
      <c r="G729" s="3">
        <v>1791139</v>
      </c>
      <c r="H729" s="22">
        <v>43679</v>
      </c>
      <c r="I729" s="5">
        <v>43686</v>
      </c>
      <c r="J729" s="6">
        <v>1791139</v>
      </c>
    </row>
    <row r="730" spans="1:10">
      <c r="A730" s="1">
        <v>900226715</v>
      </c>
      <c r="B730" s="1" t="s">
        <v>1</v>
      </c>
      <c r="C730" s="13" t="s">
        <v>2</v>
      </c>
      <c r="D730" s="20">
        <v>4356721</v>
      </c>
      <c r="E730" s="3">
        <v>0</v>
      </c>
      <c r="F730" s="21">
        <v>47800</v>
      </c>
      <c r="G730" s="3">
        <v>47800</v>
      </c>
      <c r="H730" s="22">
        <v>43679</v>
      </c>
      <c r="I730" s="5">
        <v>43686</v>
      </c>
      <c r="J730" s="6">
        <v>47800</v>
      </c>
    </row>
    <row r="731" spans="1:10">
      <c r="A731" s="1">
        <v>900226715</v>
      </c>
      <c r="B731" s="1" t="s">
        <v>1</v>
      </c>
      <c r="C731" s="13" t="s">
        <v>2</v>
      </c>
      <c r="D731" s="20">
        <v>4357022</v>
      </c>
      <c r="E731" s="3">
        <v>0</v>
      </c>
      <c r="F731" s="21">
        <v>50500</v>
      </c>
      <c r="G731" s="3">
        <v>50500</v>
      </c>
      <c r="H731" s="22">
        <v>43682</v>
      </c>
      <c r="I731" s="5">
        <v>43686</v>
      </c>
      <c r="J731" s="6">
        <v>50500</v>
      </c>
    </row>
    <row r="732" spans="1:10">
      <c r="A732" s="1">
        <v>900226715</v>
      </c>
      <c r="B732" s="1" t="s">
        <v>1</v>
      </c>
      <c r="C732" s="13" t="s">
        <v>2</v>
      </c>
      <c r="D732" s="20">
        <v>4357086</v>
      </c>
      <c r="E732" s="3">
        <v>0</v>
      </c>
      <c r="F732" s="21">
        <v>127800</v>
      </c>
      <c r="G732" s="3">
        <v>127800</v>
      </c>
      <c r="H732" s="22">
        <v>43682</v>
      </c>
      <c r="I732" s="5">
        <v>43686</v>
      </c>
      <c r="J732" s="6">
        <v>127800</v>
      </c>
    </row>
    <row r="733" spans="1:10">
      <c r="A733" s="1">
        <v>900226715</v>
      </c>
      <c r="B733" s="1" t="s">
        <v>1</v>
      </c>
      <c r="C733" s="13" t="s">
        <v>2</v>
      </c>
      <c r="D733" s="20">
        <v>4357088</v>
      </c>
      <c r="E733" s="3">
        <v>0</v>
      </c>
      <c r="F733" s="21">
        <v>47800</v>
      </c>
      <c r="G733" s="3">
        <v>47800</v>
      </c>
      <c r="H733" s="22">
        <v>43682</v>
      </c>
      <c r="I733" s="5">
        <v>43686</v>
      </c>
      <c r="J733" s="6">
        <v>47800</v>
      </c>
    </row>
    <row r="734" spans="1:10">
      <c r="A734" s="1">
        <v>900226715</v>
      </c>
      <c r="B734" s="1" t="s">
        <v>1</v>
      </c>
      <c r="C734" s="13" t="s">
        <v>2</v>
      </c>
      <c r="D734" s="20">
        <v>4357097</v>
      </c>
      <c r="E734" s="3">
        <v>0</v>
      </c>
      <c r="F734" s="21">
        <v>47800</v>
      </c>
      <c r="G734" s="3">
        <v>47800</v>
      </c>
      <c r="H734" s="22">
        <v>43682</v>
      </c>
      <c r="I734" s="5">
        <v>43686</v>
      </c>
      <c r="J734" s="6">
        <v>47800</v>
      </c>
    </row>
    <row r="735" spans="1:10">
      <c r="A735" s="1">
        <v>900226715</v>
      </c>
      <c r="B735" s="1" t="s">
        <v>1</v>
      </c>
      <c r="C735" s="13" t="s">
        <v>2</v>
      </c>
      <c r="D735" s="20">
        <v>4357159</v>
      </c>
      <c r="E735" s="3">
        <v>0</v>
      </c>
      <c r="F735" s="21">
        <v>143000</v>
      </c>
      <c r="G735" s="3">
        <v>143000</v>
      </c>
      <c r="H735" s="22">
        <v>43682</v>
      </c>
      <c r="I735" s="5">
        <v>43686</v>
      </c>
      <c r="J735" s="6">
        <v>143000</v>
      </c>
    </row>
    <row r="736" spans="1:10">
      <c r="A736" s="1">
        <v>900226715</v>
      </c>
      <c r="B736" s="1" t="s">
        <v>1</v>
      </c>
      <c r="C736" s="13" t="s">
        <v>2</v>
      </c>
      <c r="D736" s="20">
        <v>4357180</v>
      </c>
      <c r="E736" s="3">
        <v>0</v>
      </c>
      <c r="F736" s="21">
        <v>50500</v>
      </c>
      <c r="G736" s="3">
        <v>50500</v>
      </c>
      <c r="H736" s="22">
        <v>43682</v>
      </c>
      <c r="I736" s="5">
        <v>43686</v>
      </c>
      <c r="J736" s="6">
        <v>50500</v>
      </c>
    </row>
    <row r="737" spans="1:10">
      <c r="A737" s="1">
        <v>900226715</v>
      </c>
      <c r="B737" s="1" t="s">
        <v>1</v>
      </c>
      <c r="C737" s="13" t="s">
        <v>2</v>
      </c>
      <c r="D737" s="20">
        <v>4357184</v>
      </c>
      <c r="E737" s="3">
        <v>0</v>
      </c>
      <c r="F737" s="21">
        <v>42000</v>
      </c>
      <c r="G737" s="3">
        <v>42000</v>
      </c>
      <c r="H737" s="22">
        <v>43682</v>
      </c>
      <c r="I737" s="5">
        <v>43686</v>
      </c>
      <c r="J737" s="6">
        <v>42000</v>
      </c>
    </row>
    <row r="738" spans="1:10">
      <c r="A738" s="1">
        <v>900226715</v>
      </c>
      <c r="B738" s="1" t="s">
        <v>1</v>
      </c>
      <c r="C738" s="13" t="s">
        <v>2</v>
      </c>
      <c r="D738" s="20">
        <v>4357208</v>
      </c>
      <c r="E738" s="3">
        <v>0</v>
      </c>
      <c r="F738" s="21">
        <v>411000</v>
      </c>
      <c r="G738" s="3">
        <v>411000</v>
      </c>
      <c r="H738" s="22">
        <v>43682</v>
      </c>
      <c r="I738" s="5">
        <v>43686</v>
      </c>
      <c r="J738" s="6">
        <v>411000</v>
      </c>
    </row>
    <row r="739" spans="1:10">
      <c r="A739" s="1">
        <v>900226715</v>
      </c>
      <c r="B739" s="1" t="s">
        <v>1</v>
      </c>
      <c r="C739" s="13" t="s">
        <v>2</v>
      </c>
      <c r="D739" s="20">
        <v>4357645</v>
      </c>
      <c r="E739" s="3">
        <v>0</v>
      </c>
      <c r="F739" s="21">
        <v>11804789</v>
      </c>
      <c r="G739" s="3">
        <v>11804789</v>
      </c>
      <c r="H739" s="22">
        <v>43685</v>
      </c>
      <c r="I739" s="5">
        <v>43686</v>
      </c>
      <c r="J739" s="6">
        <v>6623166</v>
      </c>
    </row>
    <row r="740" spans="1:10">
      <c r="A740" s="1">
        <v>900226715</v>
      </c>
      <c r="B740" s="1" t="s">
        <v>1</v>
      </c>
      <c r="C740" s="13" t="s">
        <v>2</v>
      </c>
      <c r="D740" s="20">
        <v>4357771</v>
      </c>
      <c r="E740" s="3">
        <v>0</v>
      </c>
      <c r="F740" s="21">
        <v>47800</v>
      </c>
      <c r="G740" s="3">
        <v>47800</v>
      </c>
      <c r="H740" s="22">
        <v>43686</v>
      </c>
      <c r="I740" s="5">
        <v>43686</v>
      </c>
      <c r="J740" s="6">
        <v>47800</v>
      </c>
    </row>
    <row r="741" spans="1:10">
      <c r="A741" s="1">
        <v>900226715</v>
      </c>
      <c r="B741" s="1" t="s">
        <v>1</v>
      </c>
      <c r="C741" s="13" t="s">
        <v>2</v>
      </c>
      <c r="D741" s="20">
        <v>4357793</v>
      </c>
      <c r="E741" s="3">
        <v>0</v>
      </c>
      <c r="F741" s="21">
        <v>47800</v>
      </c>
      <c r="G741" s="3">
        <v>47800</v>
      </c>
      <c r="H741" s="22">
        <v>43686</v>
      </c>
      <c r="I741" s="5">
        <v>43686</v>
      </c>
      <c r="J741" s="6">
        <v>26900</v>
      </c>
    </row>
    <row r="742" spans="1:10">
      <c r="A742" s="1">
        <v>900226715</v>
      </c>
      <c r="B742" s="1" t="s">
        <v>1</v>
      </c>
      <c r="C742" s="13" t="s">
        <v>2</v>
      </c>
      <c r="D742" s="20">
        <v>4357926</v>
      </c>
      <c r="E742" s="3">
        <v>0</v>
      </c>
      <c r="F742" s="21">
        <v>47800</v>
      </c>
      <c r="G742" s="3">
        <v>47800</v>
      </c>
      <c r="H742" s="22">
        <v>43687</v>
      </c>
      <c r="I742" s="5">
        <v>43686</v>
      </c>
      <c r="J742" s="6">
        <v>47800</v>
      </c>
    </row>
    <row r="743" spans="1:10">
      <c r="A743" s="1">
        <v>900226715</v>
      </c>
      <c r="B743" s="1" t="s">
        <v>1</v>
      </c>
      <c r="C743" s="13" t="s">
        <v>2</v>
      </c>
      <c r="D743" s="20">
        <v>4357928</v>
      </c>
      <c r="E743" s="3">
        <v>0</v>
      </c>
      <c r="F743" s="21">
        <v>47800</v>
      </c>
      <c r="G743" s="3">
        <v>47800</v>
      </c>
      <c r="H743" s="22">
        <v>43687</v>
      </c>
      <c r="I743" s="5">
        <v>43686</v>
      </c>
      <c r="J743" s="6">
        <v>47800</v>
      </c>
    </row>
    <row r="744" spans="1:10">
      <c r="A744" s="1">
        <v>900226715</v>
      </c>
      <c r="B744" s="1" t="s">
        <v>1</v>
      </c>
      <c r="C744" s="13" t="s">
        <v>2</v>
      </c>
      <c r="D744" s="20">
        <v>4357933</v>
      </c>
      <c r="E744" s="3">
        <v>0</v>
      </c>
      <c r="F744" s="21">
        <v>47800</v>
      </c>
      <c r="G744" s="3">
        <v>47800</v>
      </c>
      <c r="H744" s="22">
        <v>43687</v>
      </c>
      <c r="I744" s="5">
        <v>43686</v>
      </c>
      <c r="J744" s="6">
        <v>47800</v>
      </c>
    </row>
    <row r="745" spans="1:10">
      <c r="A745" s="1">
        <v>900226715</v>
      </c>
      <c r="B745" s="1" t="s">
        <v>1</v>
      </c>
      <c r="C745" s="13" t="s">
        <v>2</v>
      </c>
      <c r="D745" s="20">
        <v>4358043</v>
      </c>
      <c r="E745" s="3">
        <v>0</v>
      </c>
      <c r="F745" s="21">
        <v>47800</v>
      </c>
      <c r="G745" s="3">
        <v>47800</v>
      </c>
      <c r="H745" s="22">
        <v>43689</v>
      </c>
      <c r="I745" s="5">
        <v>43686</v>
      </c>
      <c r="J745" s="6">
        <v>47800</v>
      </c>
    </row>
    <row r="746" spans="1:10">
      <c r="A746" s="1">
        <v>900226715</v>
      </c>
      <c r="B746" s="1" t="s">
        <v>1</v>
      </c>
      <c r="C746" s="13" t="s">
        <v>2</v>
      </c>
      <c r="D746" s="20">
        <v>4358110</v>
      </c>
      <c r="E746" s="3">
        <v>0</v>
      </c>
      <c r="F746" s="21">
        <v>15200</v>
      </c>
      <c r="G746" s="3">
        <v>15200</v>
      </c>
      <c r="H746" s="22">
        <v>43689</v>
      </c>
      <c r="I746" s="5">
        <v>43686</v>
      </c>
      <c r="J746" s="6">
        <v>15200</v>
      </c>
    </row>
    <row r="747" spans="1:10">
      <c r="A747" s="1">
        <v>900226715</v>
      </c>
      <c r="B747" s="1" t="s">
        <v>1</v>
      </c>
      <c r="C747" s="13" t="s">
        <v>2</v>
      </c>
      <c r="D747" s="20">
        <v>4358121</v>
      </c>
      <c r="E747" s="3">
        <v>0</v>
      </c>
      <c r="F747" s="21">
        <v>61900</v>
      </c>
      <c r="G747" s="3">
        <v>61900</v>
      </c>
      <c r="H747" s="22">
        <v>43689</v>
      </c>
      <c r="I747" s="5">
        <v>43686</v>
      </c>
      <c r="J747" s="6">
        <v>61900</v>
      </c>
    </row>
    <row r="748" spans="1:10">
      <c r="A748" s="1">
        <v>900226715</v>
      </c>
      <c r="B748" s="1" t="s">
        <v>1</v>
      </c>
      <c r="C748" s="13" t="s">
        <v>2</v>
      </c>
      <c r="D748" s="20">
        <v>4358124</v>
      </c>
      <c r="E748" s="3">
        <v>0</v>
      </c>
      <c r="F748" s="21">
        <v>99600</v>
      </c>
      <c r="G748" s="3">
        <v>99600</v>
      </c>
      <c r="H748" s="22">
        <v>43689</v>
      </c>
      <c r="I748" s="5">
        <v>43686</v>
      </c>
      <c r="J748" s="6">
        <v>99600</v>
      </c>
    </row>
    <row r="749" spans="1:10">
      <c r="A749" s="1">
        <v>900226715</v>
      </c>
      <c r="B749" s="1" t="s">
        <v>1</v>
      </c>
      <c r="C749" s="13" t="s">
        <v>2</v>
      </c>
      <c r="D749" s="20">
        <v>4358128</v>
      </c>
      <c r="E749" s="3">
        <v>0</v>
      </c>
      <c r="F749" s="21">
        <v>112100</v>
      </c>
      <c r="G749" s="3">
        <v>112100</v>
      </c>
      <c r="H749" s="22">
        <v>43689</v>
      </c>
      <c r="I749" s="5">
        <v>43686</v>
      </c>
      <c r="J749" s="6">
        <v>112100</v>
      </c>
    </row>
    <row r="750" spans="1:10">
      <c r="A750" s="1">
        <v>900226715</v>
      </c>
      <c r="B750" s="1" t="s">
        <v>1</v>
      </c>
      <c r="C750" s="13" t="s">
        <v>2</v>
      </c>
      <c r="D750" s="20">
        <v>4358146</v>
      </c>
      <c r="E750" s="3">
        <v>0</v>
      </c>
      <c r="F750" s="21">
        <v>50500</v>
      </c>
      <c r="G750" s="3">
        <v>50500</v>
      </c>
      <c r="H750" s="22">
        <v>43689</v>
      </c>
      <c r="I750" s="5">
        <v>43686</v>
      </c>
      <c r="J750" s="6">
        <v>50500</v>
      </c>
    </row>
    <row r="751" spans="1:10">
      <c r="A751" s="1">
        <v>900226715</v>
      </c>
      <c r="B751" s="1" t="s">
        <v>1</v>
      </c>
      <c r="C751" s="13" t="s">
        <v>2</v>
      </c>
      <c r="D751" s="20">
        <v>4358147</v>
      </c>
      <c r="E751" s="3">
        <v>0</v>
      </c>
      <c r="F751" s="21">
        <v>48000</v>
      </c>
      <c r="G751" s="3">
        <v>48000</v>
      </c>
      <c r="H751" s="22">
        <v>43689</v>
      </c>
      <c r="I751" s="5">
        <v>43686</v>
      </c>
      <c r="J751" s="6">
        <v>48000</v>
      </c>
    </row>
    <row r="752" spans="1:10">
      <c r="A752" s="1">
        <v>900226715</v>
      </c>
      <c r="B752" s="1" t="s">
        <v>1</v>
      </c>
      <c r="C752" s="13" t="s">
        <v>2</v>
      </c>
      <c r="D752" s="20">
        <v>4358150</v>
      </c>
      <c r="E752" s="3">
        <v>0</v>
      </c>
      <c r="F752" s="21">
        <v>147400</v>
      </c>
      <c r="G752" s="3">
        <v>147400</v>
      </c>
      <c r="H752" s="22">
        <v>43689</v>
      </c>
      <c r="I752" s="5">
        <v>43686</v>
      </c>
      <c r="J752" s="6">
        <v>147400</v>
      </c>
    </row>
    <row r="753" spans="1:10">
      <c r="A753" s="1">
        <v>900226715</v>
      </c>
      <c r="B753" s="1" t="s">
        <v>1</v>
      </c>
      <c r="C753" s="13" t="s">
        <v>2</v>
      </c>
      <c r="D753" s="20">
        <v>4358163</v>
      </c>
      <c r="E753" s="3">
        <v>0</v>
      </c>
      <c r="F753" s="21">
        <v>15200</v>
      </c>
      <c r="G753" s="3">
        <v>15200</v>
      </c>
      <c r="H753" s="22">
        <v>43689</v>
      </c>
      <c r="I753" s="5">
        <v>43686</v>
      </c>
      <c r="J753" s="6">
        <v>15200</v>
      </c>
    </row>
    <row r="754" spans="1:10">
      <c r="A754" s="1">
        <v>900226715</v>
      </c>
      <c r="B754" s="1" t="s">
        <v>1</v>
      </c>
      <c r="C754" s="13" t="s">
        <v>2</v>
      </c>
      <c r="D754" s="20">
        <v>4358195</v>
      </c>
      <c r="E754" s="3">
        <v>0</v>
      </c>
      <c r="F754" s="21">
        <v>578470</v>
      </c>
      <c r="G754" s="3">
        <v>578470</v>
      </c>
      <c r="H754" s="22">
        <v>43689</v>
      </c>
      <c r="I754" s="5">
        <v>43686</v>
      </c>
      <c r="J754" s="6">
        <v>578470</v>
      </c>
    </row>
    <row r="755" spans="1:10">
      <c r="A755" s="1">
        <v>900226715</v>
      </c>
      <c r="B755" s="1" t="s">
        <v>1</v>
      </c>
      <c r="C755" s="13" t="s">
        <v>2</v>
      </c>
      <c r="D755" s="20">
        <v>4358317</v>
      </c>
      <c r="E755" s="3">
        <v>0</v>
      </c>
      <c r="F755" s="21">
        <v>78600</v>
      </c>
      <c r="G755" s="3">
        <v>78600</v>
      </c>
      <c r="H755" s="22">
        <v>43690</v>
      </c>
      <c r="I755" s="5">
        <v>43686</v>
      </c>
      <c r="J755" s="6">
        <v>78600</v>
      </c>
    </row>
    <row r="756" spans="1:10">
      <c r="A756" s="1">
        <v>900226715</v>
      </c>
      <c r="B756" s="1" t="s">
        <v>1</v>
      </c>
      <c r="C756" s="13" t="s">
        <v>2</v>
      </c>
      <c r="D756" s="20">
        <v>4358325</v>
      </c>
      <c r="E756" s="3">
        <v>0</v>
      </c>
      <c r="F756" s="21">
        <v>72600</v>
      </c>
      <c r="G756" s="3">
        <v>72600</v>
      </c>
      <c r="H756" s="22">
        <v>43690</v>
      </c>
      <c r="I756" s="5">
        <v>43686</v>
      </c>
      <c r="J756" s="6">
        <v>72600</v>
      </c>
    </row>
    <row r="757" spans="1:10">
      <c r="A757" s="1">
        <v>900226715</v>
      </c>
      <c r="B757" s="1" t="s">
        <v>1</v>
      </c>
      <c r="C757" s="13" t="s">
        <v>2</v>
      </c>
      <c r="D757" s="20">
        <v>4358335</v>
      </c>
      <c r="E757" s="3">
        <v>0</v>
      </c>
      <c r="F757" s="21">
        <v>47800</v>
      </c>
      <c r="G757" s="3">
        <v>47800</v>
      </c>
      <c r="H757" s="22">
        <v>43690</v>
      </c>
      <c r="I757" s="5">
        <v>43686</v>
      </c>
      <c r="J757" s="6">
        <v>47800</v>
      </c>
    </row>
    <row r="758" spans="1:10">
      <c r="A758" s="1">
        <v>900226715</v>
      </c>
      <c r="B758" s="1" t="s">
        <v>1</v>
      </c>
      <c r="C758" s="13" t="s">
        <v>2</v>
      </c>
      <c r="D758" s="20">
        <v>4358339</v>
      </c>
      <c r="E758" s="3">
        <v>0</v>
      </c>
      <c r="F758" s="21">
        <v>47800</v>
      </c>
      <c r="G758" s="3">
        <v>47800</v>
      </c>
      <c r="H758" s="22">
        <v>43690</v>
      </c>
      <c r="I758" s="5">
        <v>43686</v>
      </c>
      <c r="J758" s="6">
        <v>47800</v>
      </c>
    </row>
    <row r="759" spans="1:10">
      <c r="A759" s="1">
        <v>900226715</v>
      </c>
      <c r="B759" s="1" t="s">
        <v>1</v>
      </c>
      <c r="C759" s="13" t="s">
        <v>2</v>
      </c>
      <c r="D759" s="20">
        <v>4358509</v>
      </c>
      <c r="E759" s="3">
        <v>0</v>
      </c>
      <c r="F759" s="21">
        <v>47800</v>
      </c>
      <c r="G759" s="3">
        <v>47800</v>
      </c>
      <c r="H759" s="22">
        <v>43691</v>
      </c>
      <c r="I759" s="5">
        <v>43686</v>
      </c>
      <c r="J759" s="6">
        <v>47800</v>
      </c>
    </row>
    <row r="760" spans="1:10">
      <c r="A760" s="1">
        <v>900226715</v>
      </c>
      <c r="B760" s="1" t="s">
        <v>1</v>
      </c>
      <c r="C760" s="13" t="s">
        <v>2</v>
      </c>
      <c r="D760" s="20">
        <v>4358512</v>
      </c>
      <c r="E760" s="3">
        <v>0</v>
      </c>
      <c r="F760" s="21">
        <v>47800</v>
      </c>
      <c r="G760" s="3">
        <v>47800</v>
      </c>
      <c r="H760" s="22">
        <v>43691</v>
      </c>
      <c r="I760" s="5">
        <v>43686</v>
      </c>
      <c r="J760" s="6">
        <v>47800</v>
      </c>
    </row>
    <row r="761" spans="1:10">
      <c r="A761" s="1">
        <v>900226715</v>
      </c>
      <c r="B761" s="1" t="s">
        <v>1</v>
      </c>
      <c r="C761" s="13" t="s">
        <v>2</v>
      </c>
      <c r="D761" s="20">
        <v>4358547</v>
      </c>
      <c r="E761" s="3">
        <v>0</v>
      </c>
      <c r="F761" s="21">
        <v>47800</v>
      </c>
      <c r="G761" s="3">
        <v>47800</v>
      </c>
      <c r="H761" s="22">
        <v>43691</v>
      </c>
      <c r="I761" s="5">
        <v>43686</v>
      </c>
      <c r="J761" s="6">
        <v>47800</v>
      </c>
    </row>
    <row r="762" spans="1:10">
      <c r="A762" s="1">
        <v>900226715</v>
      </c>
      <c r="B762" s="1" t="s">
        <v>1</v>
      </c>
      <c r="C762" s="13" t="s">
        <v>2</v>
      </c>
      <c r="D762" s="20">
        <v>4358592</v>
      </c>
      <c r="E762" s="3">
        <v>0</v>
      </c>
      <c r="F762" s="21">
        <v>47800</v>
      </c>
      <c r="G762" s="3">
        <v>47800</v>
      </c>
      <c r="H762" s="22">
        <v>43691</v>
      </c>
      <c r="I762" s="5">
        <v>43686</v>
      </c>
      <c r="J762" s="6">
        <v>47800</v>
      </c>
    </row>
    <row r="763" spans="1:10">
      <c r="A763" s="1">
        <v>900226715</v>
      </c>
      <c r="B763" s="1" t="s">
        <v>1</v>
      </c>
      <c r="C763" s="13" t="s">
        <v>2</v>
      </c>
      <c r="D763" s="20">
        <v>4358600</v>
      </c>
      <c r="E763" s="3">
        <v>0</v>
      </c>
      <c r="F763" s="21">
        <v>47800</v>
      </c>
      <c r="G763" s="3">
        <v>47800</v>
      </c>
      <c r="H763" s="22">
        <v>43691</v>
      </c>
      <c r="I763" s="5">
        <v>43686</v>
      </c>
      <c r="J763" s="6">
        <v>47800</v>
      </c>
    </row>
    <row r="764" spans="1:10">
      <c r="A764" s="1">
        <v>900226715</v>
      </c>
      <c r="B764" s="1" t="s">
        <v>1</v>
      </c>
      <c r="C764" s="13" t="s">
        <v>2</v>
      </c>
      <c r="D764" s="20">
        <v>4358637</v>
      </c>
      <c r="E764" s="3">
        <v>0</v>
      </c>
      <c r="F764" s="21">
        <v>47800</v>
      </c>
      <c r="G764" s="3">
        <v>47800</v>
      </c>
      <c r="H764" s="22">
        <v>43691</v>
      </c>
      <c r="I764" s="5">
        <v>43686</v>
      </c>
      <c r="J764" s="6">
        <v>47800</v>
      </c>
    </row>
    <row r="765" spans="1:10">
      <c r="A765" s="1">
        <v>900226715</v>
      </c>
      <c r="B765" s="1" t="s">
        <v>1</v>
      </c>
      <c r="C765" s="13" t="s">
        <v>2</v>
      </c>
      <c r="D765" s="20">
        <v>4358832</v>
      </c>
      <c r="E765" s="3">
        <v>0</v>
      </c>
      <c r="F765" s="21">
        <v>47800</v>
      </c>
      <c r="G765" s="3">
        <v>47800</v>
      </c>
      <c r="H765" s="22">
        <v>43692</v>
      </c>
      <c r="I765" s="5">
        <v>43686</v>
      </c>
      <c r="J765" s="6">
        <v>47800</v>
      </c>
    </row>
    <row r="766" spans="1:10">
      <c r="A766" s="1">
        <v>900226715</v>
      </c>
      <c r="B766" s="1" t="s">
        <v>1</v>
      </c>
      <c r="C766" s="13" t="s">
        <v>2</v>
      </c>
      <c r="D766" s="20">
        <v>4358833</v>
      </c>
      <c r="E766" s="3">
        <v>0</v>
      </c>
      <c r="F766" s="21">
        <v>47800</v>
      </c>
      <c r="G766" s="3">
        <v>47800</v>
      </c>
      <c r="H766" s="22">
        <v>43692</v>
      </c>
      <c r="I766" s="5">
        <v>43686</v>
      </c>
      <c r="J766" s="6">
        <v>47800</v>
      </c>
    </row>
    <row r="767" spans="1:10">
      <c r="A767" s="1">
        <v>900226715</v>
      </c>
      <c r="B767" s="1" t="s">
        <v>1</v>
      </c>
      <c r="C767" s="13" t="s">
        <v>2</v>
      </c>
      <c r="D767" s="20">
        <v>4358834</v>
      </c>
      <c r="E767" s="3">
        <v>0</v>
      </c>
      <c r="F767" s="21">
        <v>47800</v>
      </c>
      <c r="G767" s="3">
        <v>47800</v>
      </c>
      <c r="H767" s="22">
        <v>43692</v>
      </c>
      <c r="I767" s="5">
        <v>43686</v>
      </c>
      <c r="J767" s="6">
        <v>47800</v>
      </c>
    </row>
    <row r="768" spans="1:10">
      <c r="A768" s="1">
        <v>900226715</v>
      </c>
      <c r="B768" s="1" t="s">
        <v>1</v>
      </c>
      <c r="C768" s="13" t="s">
        <v>2</v>
      </c>
      <c r="D768" s="20">
        <v>4358855</v>
      </c>
      <c r="E768" s="3">
        <v>0</v>
      </c>
      <c r="F768" s="21">
        <v>47800</v>
      </c>
      <c r="G768" s="3">
        <v>47800</v>
      </c>
      <c r="H768" s="22">
        <v>43692</v>
      </c>
      <c r="I768" s="5">
        <v>43686</v>
      </c>
      <c r="J768" s="6">
        <v>47800</v>
      </c>
    </row>
    <row r="769" spans="1:10">
      <c r="A769" s="1">
        <v>900226715</v>
      </c>
      <c r="B769" s="1" t="s">
        <v>1</v>
      </c>
      <c r="C769" s="13" t="s">
        <v>2</v>
      </c>
      <c r="D769" s="20">
        <v>4358944</v>
      </c>
      <c r="E769" s="3">
        <v>0</v>
      </c>
      <c r="F769" s="21">
        <v>464900</v>
      </c>
      <c r="G769" s="3">
        <v>464900</v>
      </c>
      <c r="H769" s="22">
        <v>43692</v>
      </c>
      <c r="I769" s="5">
        <v>43686</v>
      </c>
      <c r="J769" s="6">
        <v>464900</v>
      </c>
    </row>
    <row r="770" spans="1:10">
      <c r="A770" s="1">
        <v>900226715</v>
      </c>
      <c r="B770" s="1" t="s">
        <v>1</v>
      </c>
      <c r="C770" s="13" t="s">
        <v>2</v>
      </c>
      <c r="D770" s="20">
        <v>4359010</v>
      </c>
      <c r="E770" s="3">
        <v>0</v>
      </c>
      <c r="F770" s="21">
        <v>47800</v>
      </c>
      <c r="G770" s="3">
        <v>47800</v>
      </c>
      <c r="H770" s="22">
        <v>43693</v>
      </c>
      <c r="I770" s="5">
        <v>43686</v>
      </c>
      <c r="J770" s="6">
        <v>47800</v>
      </c>
    </row>
    <row r="771" spans="1:10">
      <c r="A771" s="1">
        <v>900226715</v>
      </c>
      <c r="B771" s="1" t="s">
        <v>1</v>
      </c>
      <c r="C771" s="13" t="s">
        <v>2</v>
      </c>
      <c r="D771" s="20">
        <v>4359012</v>
      </c>
      <c r="E771" s="3">
        <v>0</v>
      </c>
      <c r="F771" s="21">
        <v>47800</v>
      </c>
      <c r="G771" s="3">
        <v>47800</v>
      </c>
      <c r="H771" s="22">
        <v>43693</v>
      </c>
      <c r="I771" s="5">
        <v>43686</v>
      </c>
      <c r="J771" s="6">
        <v>47800</v>
      </c>
    </row>
    <row r="772" spans="1:10">
      <c r="A772" s="1">
        <v>900226715</v>
      </c>
      <c r="B772" s="1" t="s">
        <v>1</v>
      </c>
      <c r="C772" s="13" t="s">
        <v>2</v>
      </c>
      <c r="D772" s="20">
        <v>4359028</v>
      </c>
      <c r="E772" s="3">
        <v>0</v>
      </c>
      <c r="F772" s="21">
        <v>47800</v>
      </c>
      <c r="G772" s="3">
        <v>47800</v>
      </c>
      <c r="H772" s="22">
        <v>43693</v>
      </c>
      <c r="I772" s="5">
        <v>43686</v>
      </c>
      <c r="J772" s="6">
        <v>47800</v>
      </c>
    </row>
    <row r="773" spans="1:10">
      <c r="A773" s="1">
        <v>900226715</v>
      </c>
      <c r="B773" s="1" t="s">
        <v>1</v>
      </c>
      <c r="C773" s="13" t="s">
        <v>2</v>
      </c>
      <c r="D773" s="20">
        <v>4359039</v>
      </c>
      <c r="E773" s="3">
        <v>0</v>
      </c>
      <c r="F773" s="21">
        <v>47800</v>
      </c>
      <c r="G773" s="3">
        <v>47800</v>
      </c>
      <c r="H773" s="22">
        <v>43693</v>
      </c>
      <c r="I773" s="5">
        <v>43686</v>
      </c>
      <c r="J773" s="6">
        <v>47800</v>
      </c>
    </row>
    <row r="774" spans="1:10">
      <c r="A774" s="1">
        <v>900226715</v>
      </c>
      <c r="B774" s="1" t="s">
        <v>1</v>
      </c>
      <c r="C774" s="13" t="s">
        <v>2</v>
      </c>
      <c r="D774" s="20">
        <v>4359040</v>
      </c>
      <c r="E774" s="3">
        <v>0</v>
      </c>
      <c r="F774" s="21">
        <v>47800</v>
      </c>
      <c r="G774" s="3">
        <v>47800</v>
      </c>
      <c r="H774" s="22">
        <v>43693</v>
      </c>
      <c r="I774" s="5">
        <v>43686</v>
      </c>
      <c r="J774" s="6">
        <v>47800</v>
      </c>
    </row>
    <row r="775" spans="1:10">
      <c r="A775" s="1">
        <v>900226715</v>
      </c>
      <c r="B775" s="1" t="s">
        <v>1</v>
      </c>
      <c r="C775" s="13" t="s">
        <v>2</v>
      </c>
      <c r="D775" s="20">
        <v>4359042</v>
      </c>
      <c r="E775" s="3">
        <v>0</v>
      </c>
      <c r="F775" s="21">
        <v>47800</v>
      </c>
      <c r="G775" s="3">
        <v>47800</v>
      </c>
      <c r="H775" s="22">
        <v>43693</v>
      </c>
      <c r="I775" s="5">
        <v>43686</v>
      </c>
      <c r="J775" s="6">
        <v>47800</v>
      </c>
    </row>
    <row r="776" spans="1:10">
      <c r="A776" s="1">
        <v>900226715</v>
      </c>
      <c r="B776" s="1" t="s">
        <v>1</v>
      </c>
      <c r="C776" s="13" t="s">
        <v>2</v>
      </c>
      <c r="D776" s="20">
        <v>4359044</v>
      </c>
      <c r="E776" s="3">
        <v>0</v>
      </c>
      <c r="F776" s="21">
        <v>47800</v>
      </c>
      <c r="G776" s="3">
        <v>47800</v>
      </c>
      <c r="H776" s="22">
        <v>43693</v>
      </c>
      <c r="I776" s="5">
        <v>43686</v>
      </c>
      <c r="J776" s="6">
        <v>47800</v>
      </c>
    </row>
    <row r="777" spans="1:10">
      <c r="A777" s="1">
        <v>900226715</v>
      </c>
      <c r="B777" s="1" t="s">
        <v>1</v>
      </c>
      <c r="C777" s="13" t="s">
        <v>2</v>
      </c>
      <c r="D777" s="20">
        <v>4359045</v>
      </c>
      <c r="E777" s="3">
        <v>0</v>
      </c>
      <c r="F777" s="21">
        <v>47800</v>
      </c>
      <c r="G777" s="3">
        <v>47800</v>
      </c>
      <c r="H777" s="22">
        <v>43693</v>
      </c>
      <c r="I777" s="5">
        <v>43686</v>
      </c>
      <c r="J777" s="6">
        <v>47800</v>
      </c>
    </row>
    <row r="778" spans="1:10">
      <c r="A778" s="1">
        <v>900226715</v>
      </c>
      <c r="B778" s="1" t="s">
        <v>1</v>
      </c>
      <c r="C778" s="13" t="s">
        <v>2</v>
      </c>
      <c r="D778" s="20">
        <v>4359049</v>
      </c>
      <c r="E778" s="3">
        <v>0</v>
      </c>
      <c r="F778" s="21">
        <v>47800</v>
      </c>
      <c r="G778" s="3">
        <v>47800</v>
      </c>
      <c r="H778" s="22">
        <v>43693</v>
      </c>
      <c r="I778" s="5">
        <v>43686</v>
      </c>
      <c r="J778" s="6">
        <v>47800</v>
      </c>
    </row>
    <row r="779" spans="1:10">
      <c r="A779" s="1">
        <v>900226715</v>
      </c>
      <c r="B779" s="1" t="s">
        <v>1</v>
      </c>
      <c r="C779" s="13" t="s">
        <v>2</v>
      </c>
      <c r="D779" s="20">
        <v>4359051</v>
      </c>
      <c r="E779" s="3">
        <v>0</v>
      </c>
      <c r="F779" s="21">
        <v>47800</v>
      </c>
      <c r="G779" s="3">
        <v>47800</v>
      </c>
      <c r="H779" s="22">
        <v>43693</v>
      </c>
      <c r="I779" s="5">
        <v>43686</v>
      </c>
      <c r="J779" s="6">
        <v>47800</v>
      </c>
    </row>
    <row r="780" spans="1:10">
      <c r="A780" s="1">
        <v>900226715</v>
      </c>
      <c r="B780" s="1" t="s">
        <v>1</v>
      </c>
      <c r="C780" s="13" t="s">
        <v>2</v>
      </c>
      <c r="D780" s="20">
        <v>4359210</v>
      </c>
      <c r="E780" s="3">
        <v>0</v>
      </c>
      <c r="F780" s="21">
        <v>1528920</v>
      </c>
      <c r="G780" s="3">
        <v>1528920</v>
      </c>
      <c r="H780" s="22">
        <v>43695</v>
      </c>
      <c r="I780" s="5">
        <v>43686</v>
      </c>
      <c r="J780" s="6">
        <v>1528920</v>
      </c>
    </row>
    <row r="781" spans="1:10">
      <c r="A781" s="1">
        <v>900226715</v>
      </c>
      <c r="B781" s="1" t="s">
        <v>1</v>
      </c>
      <c r="C781" s="13" t="s">
        <v>2</v>
      </c>
      <c r="D781" s="20">
        <v>4359240</v>
      </c>
      <c r="E781" s="3">
        <v>0</v>
      </c>
      <c r="F781" s="21">
        <v>926194</v>
      </c>
      <c r="G781" s="3">
        <v>926194</v>
      </c>
      <c r="H781" s="22">
        <v>43696</v>
      </c>
      <c r="I781" s="5">
        <v>43686</v>
      </c>
      <c r="J781" s="6">
        <v>926194</v>
      </c>
    </row>
    <row r="782" spans="1:10">
      <c r="A782" s="1">
        <v>900226715</v>
      </c>
      <c r="B782" s="1" t="s">
        <v>1</v>
      </c>
      <c r="C782" s="13" t="s">
        <v>2</v>
      </c>
      <c r="D782" s="20">
        <v>4359475</v>
      </c>
      <c r="E782" s="3">
        <v>0</v>
      </c>
      <c r="F782" s="21">
        <v>214500</v>
      </c>
      <c r="G782" s="3">
        <v>214500</v>
      </c>
      <c r="H782" s="22">
        <v>43698</v>
      </c>
      <c r="I782" s="5">
        <v>43686</v>
      </c>
      <c r="J782" s="6">
        <v>214500</v>
      </c>
    </row>
    <row r="783" spans="1:10">
      <c r="A783" s="1">
        <v>900226715</v>
      </c>
      <c r="B783" s="1" t="s">
        <v>1</v>
      </c>
      <c r="C783" s="13" t="s">
        <v>2</v>
      </c>
      <c r="D783" s="20">
        <v>4359567</v>
      </c>
      <c r="E783" s="3">
        <v>0</v>
      </c>
      <c r="F783" s="21">
        <v>324900</v>
      </c>
      <c r="G783" s="3">
        <v>324900</v>
      </c>
      <c r="H783" s="22">
        <v>43698</v>
      </c>
      <c r="I783" s="5">
        <v>43686</v>
      </c>
      <c r="J783" s="6">
        <v>324900</v>
      </c>
    </row>
    <row r="784" spans="1:10">
      <c r="A784" s="1">
        <v>900226715</v>
      </c>
      <c r="B784" s="1" t="s">
        <v>1</v>
      </c>
      <c r="C784" s="13" t="s">
        <v>2</v>
      </c>
      <c r="D784" s="20">
        <v>4359569</v>
      </c>
      <c r="E784" s="3">
        <v>0</v>
      </c>
      <c r="F784" s="21">
        <v>47800</v>
      </c>
      <c r="G784" s="3">
        <v>47800</v>
      </c>
      <c r="H784" s="22">
        <v>43698</v>
      </c>
      <c r="I784" s="5">
        <v>43686</v>
      </c>
      <c r="J784" s="6">
        <v>47800</v>
      </c>
    </row>
    <row r="785" spans="1:10">
      <c r="A785" s="1">
        <v>900226715</v>
      </c>
      <c r="B785" s="1" t="s">
        <v>1</v>
      </c>
      <c r="C785" s="13" t="s">
        <v>2</v>
      </c>
      <c r="D785" s="20">
        <v>4359599</v>
      </c>
      <c r="E785" s="3">
        <v>0</v>
      </c>
      <c r="F785" s="21">
        <v>47800</v>
      </c>
      <c r="G785" s="3">
        <v>47800</v>
      </c>
      <c r="H785" s="22">
        <v>43698</v>
      </c>
      <c r="I785" s="5">
        <v>43686</v>
      </c>
      <c r="J785" s="6">
        <v>47800</v>
      </c>
    </row>
    <row r="786" spans="1:10">
      <c r="A786" s="1">
        <v>900226715</v>
      </c>
      <c r="B786" s="1" t="s">
        <v>1</v>
      </c>
      <c r="C786" s="13" t="s">
        <v>2</v>
      </c>
      <c r="D786" s="20">
        <v>4359601</v>
      </c>
      <c r="E786" s="3">
        <v>0</v>
      </c>
      <c r="F786" s="21">
        <v>47800</v>
      </c>
      <c r="G786" s="3">
        <v>47800</v>
      </c>
      <c r="H786" s="22">
        <v>43698</v>
      </c>
      <c r="I786" s="5">
        <v>43686</v>
      </c>
      <c r="J786" s="6">
        <v>47800</v>
      </c>
    </row>
    <row r="787" spans="1:10">
      <c r="A787" s="1">
        <v>900226715</v>
      </c>
      <c r="B787" s="1" t="s">
        <v>1</v>
      </c>
      <c r="C787" s="13" t="s">
        <v>2</v>
      </c>
      <c r="D787" s="20">
        <v>4359628</v>
      </c>
      <c r="E787" s="3">
        <v>0</v>
      </c>
      <c r="F787" s="21">
        <v>358890</v>
      </c>
      <c r="G787" s="3">
        <v>358890</v>
      </c>
      <c r="H787" s="22">
        <v>43698</v>
      </c>
      <c r="I787" s="5">
        <v>43686</v>
      </c>
      <c r="J787" s="6">
        <v>358890</v>
      </c>
    </row>
    <row r="788" spans="1:10">
      <c r="A788" s="1">
        <v>900226715</v>
      </c>
      <c r="B788" s="1" t="s">
        <v>1</v>
      </c>
      <c r="C788" s="13" t="s">
        <v>2</v>
      </c>
      <c r="D788" s="20">
        <v>4359890</v>
      </c>
      <c r="E788" s="3">
        <v>0</v>
      </c>
      <c r="F788" s="21">
        <v>47800</v>
      </c>
      <c r="G788" s="3">
        <v>47800</v>
      </c>
      <c r="H788" s="22">
        <v>43699</v>
      </c>
      <c r="I788" s="5">
        <v>43686</v>
      </c>
      <c r="J788" s="6">
        <v>47800</v>
      </c>
    </row>
    <row r="789" spans="1:10">
      <c r="A789" s="1">
        <v>900226715</v>
      </c>
      <c r="B789" s="1" t="s">
        <v>1</v>
      </c>
      <c r="C789" s="13" t="s">
        <v>2</v>
      </c>
      <c r="D789" s="20">
        <v>4359891</v>
      </c>
      <c r="E789" s="3">
        <v>0</v>
      </c>
      <c r="F789" s="21">
        <v>47800</v>
      </c>
      <c r="G789" s="3">
        <v>47800</v>
      </c>
      <c r="H789" s="22">
        <v>43699</v>
      </c>
      <c r="I789" s="5">
        <v>43686</v>
      </c>
      <c r="J789" s="6">
        <v>47800</v>
      </c>
    </row>
    <row r="790" spans="1:10">
      <c r="A790" s="1">
        <v>900226715</v>
      </c>
      <c r="B790" s="1" t="s">
        <v>1</v>
      </c>
      <c r="C790" s="13" t="s">
        <v>2</v>
      </c>
      <c r="D790" s="20">
        <v>4359894</v>
      </c>
      <c r="E790" s="3">
        <v>0</v>
      </c>
      <c r="F790" s="21">
        <v>33100</v>
      </c>
      <c r="G790" s="3">
        <v>33100</v>
      </c>
      <c r="H790" s="22">
        <v>43699</v>
      </c>
      <c r="I790" s="5">
        <v>43686</v>
      </c>
      <c r="J790" s="6">
        <v>33100</v>
      </c>
    </row>
    <row r="791" spans="1:10">
      <c r="A791" s="1">
        <v>900226715</v>
      </c>
      <c r="B791" s="1" t="s">
        <v>1</v>
      </c>
      <c r="C791" s="13" t="s">
        <v>2</v>
      </c>
      <c r="D791" s="20">
        <v>4361277</v>
      </c>
      <c r="E791" s="21">
        <v>0</v>
      </c>
      <c r="F791" s="24">
        <v>33100</v>
      </c>
      <c r="G791" s="3">
        <v>33100</v>
      </c>
      <c r="H791" s="22">
        <v>43710</v>
      </c>
      <c r="I791" s="5">
        <v>43748</v>
      </c>
      <c r="J791" s="6">
        <v>33100</v>
      </c>
    </row>
    <row r="792" spans="1:10">
      <c r="A792" s="1">
        <v>900226715</v>
      </c>
      <c r="B792" s="1" t="s">
        <v>1</v>
      </c>
      <c r="C792" s="13" t="s">
        <v>2</v>
      </c>
      <c r="D792" s="20">
        <v>4362388</v>
      </c>
      <c r="E792" s="21">
        <v>0</v>
      </c>
      <c r="F792" s="24">
        <v>54400</v>
      </c>
      <c r="G792" s="3">
        <v>54400</v>
      </c>
      <c r="H792" s="22">
        <v>43715</v>
      </c>
      <c r="I792" s="5">
        <v>43748</v>
      </c>
      <c r="J792" s="6">
        <v>54400</v>
      </c>
    </row>
    <row r="793" spans="1:10">
      <c r="A793" s="1">
        <v>900226715</v>
      </c>
      <c r="B793" s="1" t="s">
        <v>1</v>
      </c>
      <c r="C793" s="13" t="s">
        <v>2</v>
      </c>
      <c r="D793" s="20">
        <v>4362756</v>
      </c>
      <c r="E793" s="21">
        <v>0</v>
      </c>
      <c r="F793" s="24">
        <v>23200</v>
      </c>
      <c r="G793" s="3">
        <v>23200</v>
      </c>
      <c r="H793" s="22">
        <v>43718</v>
      </c>
      <c r="I793" s="5">
        <v>43748</v>
      </c>
      <c r="J793" s="6">
        <v>23200</v>
      </c>
    </row>
    <row r="794" spans="1:10">
      <c r="A794" s="1">
        <v>900226715</v>
      </c>
      <c r="B794" s="1" t="s">
        <v>1</v>
      </c>
      <c r="C794" s="13" t="s">
        <v>2</v>
      </c>
      <c r="D794" s="20">
        <v>4363873</v>
      </c>
      <c r="E794" s="21">
        <v>12700</v>
      </c>
      <c r="F794" s="24">
        <v>33100</v>
      </c>
      <c r="G794" s="3">
        <v>20400</v>
      </c>
      <c r="H794" s="22">
        <v>43725</v>
      </c>
      <c r="I794" s="5">
        <v>43748</v>
      </c>
      <c r="J794" s="6">
        <v>20400</v>
      </c>
    </row>
    <row r="795" spans="1:10">
      <c r="A795" s="1">
        <v>900226715</v>
      </c>
      <c r="B795" s="1" t="s">
        <v>1</v>
      </c>
      <c r="C795" s="13" t="s">
        <v>2</v>
      </c>
      <c r="D795" s="20">
        <v>4364300</v>
      </c>
      <c r="E795" s="21">
        <v>3200</v>
      </c>
      <c r="F795" s="24">
        <v>47800</v>
      </c>
      <c r="G795" s="3">
        <v>44600</v>
      </c>
      <c r="H795" s="22">
        <v>43728</v>
      </c>
      <c r="I795" s="5">
        <v>43748</v>
      </c>
      <c r="J795" s="6">
        <v>44600</v>
      </c>
    </row>
    <row r="796" spans="1:10">
      <c r="A796" s="1">
        <v>900226715</v>
      </c>
      <c r="B796" s="1" t="s">
        <v>1</v>
      </c>
      <c r="C796" s="13" t="s">
        <v>2</v>
      </c>
      <c r="D796" s="20">
        <v>4364978</v>
      </c>
      <c r="E796" s="21">
        <v>0</v>
      </c>
      <c r="F796" s="24">
        <v>214500</v>
      </c>
      <c r="G796" s="3">
        <v>214500</v>
      </c>
      <c r="H796" s="22">
        <v>43733</v>
      </c>
      <c r="I796" s="5">
        <v>43748</v>
      </c>
      <c r="J796" s="6">
        <v>214500</v>
      </c>
    </row>
    <row r="797" spans="1:10">
      <c r="A797" s="1">
        <v>900226715</v>
      </c>
      <c r="B797" s="1" t="s">
        <v>1</v>
      </c>
      <c r="C797" s="13" t="s">
        <v>2</v>
      </c>
      <c r="D797" s="20">
        <v>4365071</v>
      </c>
      <c r="E797" s="21">
        <v>0</v>
      </c>
      <c r="F797" s="24">
        <v>33100</v>
      </c>
      <c r="G797" s="3">
        <v>33100</v>
      </c>
      <c r="H797" s="22">
        <v>43733</v>
      </c>
      <c r="I797" s="5">
        <v>43748</v>
      </c>
      <c r="J797" s="6">
        <v>33100</v>
      </c>
    </row>
    <row r="798" spans="1:10">
      <c r="A798" s="1">
        <v>900226715</v>
      </c>
      <c r="B798" s="1" t="s">
        <v>1</v>
      </c>
      <c r="C798" s="13" t="s">
        <v>2</v>
      </c>
      <c r="D798" s="2">
        <v>4348621</v>
      </c>
      <c r="E798" s="3">
        <v>0</v>
      </c>
      <c r="F798" s="3">
        <v>639000</v>
      </c>
      <c r="G798" s="3">
        <v>639000</v>
      </c>
      <c r="H798" s="4">
        <v>43627</v>
      </c>
      <c r="I798" s="5">
        <v>43748</v>
      </c>
      <c r="J798" s="6">
        <v>639000</v>
      </c>
    </row>
    <row r="799" spans="1:10">
      <c r="A799" s="1">
        <v>900226715</v>
      </c>
      <c r="B799" s="1" t="s">
        <v>1</v>
      </c>
      <c r="C799" s="13" t="s">
        <v>2</v>
      </c>
      <c r="D799" s="20">
        <v>4357471</v>
      </c>
      <c r="E799" s="3">
        <v>0</v>
      </c>
      <c r="F799" s="25">
        <v>2537530</v>
      </c>
      <c r="G799" s="3">
        <v>2537530</v>
      </c>
      <c r="H799" s="22">
        <v>43684</v>
      </c>
      <c r="I799" s="5">
        <v>43748</v>
      </c>
      <c r="J799" s="6">
        <v>2537530</v>
      </c>
    </row>
    <row r="800" spans="1:10">
      <c r="A800" s="1">
        <v>900226715</v>
      </c>
      <c r="B800" s="1" t="s">
        <v>1</v>
      </c>
      <c r="C800" s="13" t="s">
        <v>2</v>
      </c>
      <c r="D800" s="20">
        <v>4357832</v>
      </c>
      <c r="E800" s="3">
        <v>0</v>
      </c>
      <c r="F800" s="25">
        <v>11900</v>
      </c>
      <c r="G800" s="3">
        <v>11900</v>
      </c>
      <c r="H800" s="22">
        <v>43686</v>
      </c>
      <c r="I800" s="5">
        <v>43748</v>
      </c>
      <c r="J800" s="6">
        <v>11900</v>
      </c>
    </row>
    <row r="801" spans="1:10">
      <c r="A801" s="1">
        <v>900226715</v>
      </c>
      <c r="B801" s="1" t="s">
        <v>1</v>
      </c>
      <c r="C801" s="13" t="s">
        <v>2</v>
      </c>
      <c r="D801" s="20">
        <v>4357975</v>
      </c>
      <c r="E801" s="3">
        <v>0</v>
      </c>
      <c r="F801" s="25">
        <v>482760</v>
      </c>
      <c r="G801" s="3">
        <v>482760</v>
      </c>
      <c r="H801" s="22">
        <v>43688</v>
      </c>
      <c r="I801" s="5">
        <v>43748</v>
      </c>
      <c r="J801" s="6">
        <v>482760</v>
      </c>
    </row>
    <row r="802" spans="1:10">
      <c r="A802" s="1">
        <v>900226715</v>
      </c>
      <c r="B802" s="1" t="s">
        <v>1</v>
      </c>
      <c r="C802" s="13" t="s">
        <v>2</v>
      </c>
      <c r="D802" s="20">
        <v>4358599</v>
      </c>
      <c r="E802" s="3">
        <v>0</v>
      </c>
      <c r="F802" s="25">
        <v>78600</v>
      </c>
      <c r="G802" s="3">
        <v>78600</v>
      </c>
      <c r="H802" s="22">
        <v>43691</v>
      </c>
      <c r="I802" s="5">
        <v>43748</v>
      </c>
      <c r="J802" s="6">
        <v>78600</v>
      </c>
    </row>
    <row r="803" spans="1:10">
      <c r="A803" s="1">
        <v>900226715</v>
      </c>
      <c r="B803" s="1" t="s">
        <v>1</v>
      </c>
      <c r="C803" s="13" t="s">
        <v>2</v>
      </c>
      <c r="D803" s="20">
        <v>4358647</v>
      </c>
      <c r="E803" s="3">
        <v>0</v>
      </c>
      <c r="F803" s="25">
        <v>22600</v>
      </c>
      <c r="G803" s="3">
        <v>22600</v>
      </c>
      <c r="H803" s="22">
        <v>43691</v>
      </c>
      <c r="I803" s="5">
        <v>43748</v>
      </c>
      <c r="J803" s="6">
        <v>22600</v>
      </c>
    </row>
    <row r="804" spans="1:10">
      <c r="A804" s="1">
        <v>900226715</v>
      </c>
      <c r="B804" s="1" t="s">
        <v>1</v>
      </c>
      <c r="C804" s="13" t="s">
        <v>2</v>
      </c>
      <c r="D804" s="20">
        <v>4359751</v>
      </c>
      <c r="E804" s="3">
        <v>0</v>
      </c>
      <c r="F804" s="25">
        <v>450300</v>
      </c>
      <c r="G804" s="3">
        <v>450300</v>
      </c>
      <c r="H804" s="22">
        <v>43699</v>
      </c>
      <c r="I804" s="5">
        <v>43748</v>
      </c>
      <c r="J804" s="6">
        <v>450300</v>
      </c>
    </row>
    <row r="805" spans="1:10">
      <c r="A805" s="1">
        <v>900226715</v>
      </c>
      <c r="B805" s="1" t="s">
        <v>1</v>
      </c>
      <c r="C805" s="13" t="s">
        <v>2</v>
      </c>
      <c r="D805" s="20">
        <v>4359838</v>
      </c>
      <c r="E805" s="3">
        <v>0</v>
      </c>
      <c r="F805" s="25">
        <v>181900</v>
      </c>
      <c r="G805" s="3">
        <v>181900</v>
      </c>
      <c r="H805" s="22">
        <v>43699</v>
      </c>
      <c r="I805" s="5">
        <v>43748</v>
      </c>
      <c r="J805" s="6">
        <v>181900</v>
      </c>
    </row>
    <row r="806" spans="1:10">
      <c r="A806" s="1">
        <v>900226715</v>
      </c>
      <c r="B806" s="1" t="s">
        <v>1</v>
      </c>
      <c r="C806" s="13" t="s">
        <v>2</v>
      </c>
      <c r="D806" s="20">
        <v>4359990</v>
      </c>
      <c r="E806" s="3">
        <v>0</v>
      </c>
      <c r="F806" s="25">
        <v>213000</v>
      </c>
      <c r="G806" s="3">
        <v>213000</v>
      </c>
      <c r="H806" s="22">
        <v>43700</v>
      </c>
      <c r="I806" s="5">
        <v>43748</v>
      </c>
      <c r="J806" s="6">
        <v>213000</v>
      </c>
    </row>
    <row r="807" spans="1:10">
      <c r="A807" s="1">
        <v>900226715</v>
      </c>
      <c r="B807" s="1" t="s">
        <v>1</v>
      </c>
      <c r="C807" s="13" t="s">
        <v>2</v>
      </c>
      <c r="D807" s="20">
        <v>4360160</v>
      </c>
      <c r="E807" s="3">
        <v>0</v>
      </c>
      <c r="F807" s="25">
        <v>47800</v>
      </c>
      <c r="G807" s="3">
        <v>47800</v>
      </c>
      <c r="H807" s="22">
        <v>43701</v>
      </c>
      <c r="I807" s="5">
        <v>43748</v>
      </c>
      <c r="J807" s="6">
        <v>47800</v>
      </c>
    </row>
    <row r="808" spans="1:10">
      <c r="A808" s="1">
        <v>900226715</v>
      </c>
      <c r="B808" s="1" t="s">
        <v>1</v>
      </c>
      <c r="C808" s="13" t="s">
        <v>2</v>
      </c>
      <c r="D808" s="20">
        <v>4360350</v>
      </c>
      <c r="E808" s="3">
        <v>0</v>
      </c>
      <c r="F808" s="25">
        <v>604480</v>
      </c>
      <c r="G808" s="3">
        <v>604480</v>
      </c>
      <c r="H808" s="22">
        <v>43703</v>
      </c>
      <c r="I808" s="5">
        <v>43748</v>
      </c>
      <c r="J808" s="6">
        <v>604480</v>
      </c>
    </row>
    <row r="809" spans="1:10">
      <c r="A809" s="1">
        <v>900226715</v>
      </c>
      <c r="B809" s="1" t="s">
        <v>1</v>
      </c>
      <c r="C809" s="13" t="s">
        <v>2</v>
      </c>
      <c r="D809" s="20">
        <v>4360371</v>
      </c>
      <c r="E809" s="3">
        <v>0</v>
      </c>
      <c r="F809" s="25">
        <v>33100</v>
      </c>
      <c r="G809" s="3">
        <v>33100</v>
      </c>
      <c r="H809" s="22">
        <v>43704</v>
      </c>
      <c r="I809" s="5">
        <v>43748</v>
      </c>
      <c r="J809" s="6">
        <v>33100</v>
      </c>
    </row>
    <row r="810" spans="1:10">
      <c r="A810" s="1">
        <v>900226715</v>
      </c>
      <c r="B810" s="1" t="s">
        <v>1</v>
      </c>
      <c r="C810" s="13" t="s">
        <v>2</v>
      </c>
      <c r="D810" s="20">
        <v>4360372</v>
      </c>
      <c r="E810" s="3">
        <v>0</v>
      </c>
      <c r="F810" s="25">
        <v>47800</v>
      </c>
      <c r="G810" s="3">
        <v>47800</v>
      </c>
      <c r="H810" s="22">
        <v>43704</v>
      </c>
      <c r="I810" s="5">
        <v>43748</v>
      </c>
      <c r="J810" s="6">
        <v>47800</v>
      </c>
    </row>
    <row r="811" spans="1:10">
      <c r="A811" s="1">
        <v>900226715</v>
      </c>
      <c r="B811" s="1" t="s">
        <v>1</v>
      </c>
      <c r="C811" s="13" t="s">
        <v>2</v>
      </c>
      <c r="D811" s="20">
        <v>4360373</v>
      </c>
      <c r="E811" s="3">
        <v>0</v>
      </c>
      <c r="F811" s="25">
        <v>72600</v>
      </c>
      <c r="G811" s="3">
        <v>72600</v>
      </c>
      <c r="H811" s="22">
        <v>43704</v>
      </c>
      <c r="I811" s="5">
        <v>43748</v>
      </c>
      <c r="J811" s="6">
        <v>72600</v>
      </c>
    </row>
    <row r="812" spans="1:10">
      <c r="A812" s="1">
        <v>900226715</v>
      </c>
      <c r="B812" s="1" t="s">
        <v>1</v>
      </c>
      <c r="C812" s="13" t="s">
        <v>2</v>
      </c>
      <c r="D812" s="20">
        <v>4360479</v>
      </c>
      <c r="E812" s="3">
        <v>0</v>
      </c>
      <c r="F812" s="25">
        <v>47800</v>
      </c>
      <c r="G812" s="3">
        <v>47800</v>
      </c>
      <c r="H812" s="22">
        <v>43704</v>
      </c>
      <c r="I812" s="5">
        <v>43748</v>
      </c>
      <c r="J812" s="6">
        <v>47800</v>
      </c>
    </row>
    <row r="813" spans="1:10">
      <c r="A813" s="1">
        <v>900226715</v>
      </c>
      <c r="B813" s="1" t="s">
        <v>1</v>
      </c>
      <c r="C813" s="13" t="s">
        <v>2</v>
      </c>
      <c r="D813" s="20">
        <v>4360518</v>
      </c>
      <c r="E813" s="3">
        <v>0</v>
      </c>
      <c r="F813" s="25">
        <v>4400</v>
      </c>
      <c r="G813" s="3">
        <v>4400</v>
      </c>
      <c r="H813" s="22">
        <v>43704</v>
      </c>
      <c r="I813" s="5">
        <v>43748</v>
      </c>
      <c r="J813" s="6">
        <v>4400</v>
      </c>
    </row>
    <row r="814" spans="1:10">
      <c r="A814" s="1">
        <v>900226715</v>
      </c>
      <c r="B814" s="1" t="s">
        <v>1</v>
      </c>
      <c r="C814" s="13" t="s">
        <v>2</v>
      </c>
      <c r="D814" s="20">
        <v>4360532</v>
      </c>
      <c r="E814" s="3">
        <v>0</v>
      </c>
      <c r="F814" s="25">
        <v>21030</v>
      </c>
      <c r="G814" s="3">
        <v>21030</v>
      </c>
      <c r="H814" s="22">
        <v>43704</v>
      </c>
      <c r="I814" s="5">
        <v>43748</v>
      </c>
      <c r="J814" s="6">
        <v>21030</v>
      </c>
    </row>
    <row r="815" spans="1:10">
      <c r="A815" s="1">
        <v>900226715</v>
      </c>
      <c r="B815" s="1" t="s">
        <v>1</v>
      </c>
      <c r="C815" s="13" t="s">
        <v>2</v>
      </c>
      <c r="D815" s="20">
        <v>4360533</v>
      </c>
      <c r="E815" s="3">
        <v>0</v>
      </c>
      <c r="F815" s="25">
        <v>7200</v>
      </c>
      <c r="G815" s="3">
        <v>7200</v>
      </c>
      <c r="H815" s="22">
        <v>43704</v>
      </c>
      <c r="I815" s="5">
        <v>43748</v>
      </c>
      <c r="J815" s="6">
        <v>7200</v>
      </c>
    </row>
    <row r="816" spans="1:10">
      <c r="A816" s="1">
        <v>900226715</v>
      </c>
      <c r="B816" s="1" t="s">
        <v>1</v>
      </c>
      <c r="C816" s="13" t="s">
        <v>2</v>
      </c>
      <c r="D816" s="20">
        <v>4360534</v>
      </c>
      <c r="E816" s="3">
        <v>0</v>
      </c>
      <c r="F816" s="25">
        <v>12000</v>
      </c>
      <c r="G816" s="3">
        <v>12000</v>
      </c>
      <c r="H816" s="22">
        <v>43704</v>
      </c>
      <c r="I816" s="5">
        <v>43748</v>
      </c>
      <c r="J816" s="6">
        <v>12000</v>
      </c>
    </row>
    <row r="817" spans="1:10">
      <c r="A817" s="1">
        <v>900226715</v>
      </c>
      <c r="B817" s="1" t="s">
        <v>1</v>
      </c>
      <c r="C817" s="13" t="s">
        <v>2</v>
      </c>
      <c r="D817" s="20">
        <v>4360545</v>
      </c>
      <c r="E817" s="3">
        <v>0</v>
      </c>
      <c r="F817" s="25">
        <v>1070570</v>
      </c>
      <c r="G817" s="3">
        <v>1070570</v>
      </c>
      <c r="H817" s="22">
        <v>43704</v>
      </c>
      <c r="I817" s="5">
        <v>43748</v>
      </c>
      <c r="J817" s="6">
        <v>1070570</v>
      </c>
    </row>
    <row r="818" spans="1:10">
      <c r="A818" s="1">
        <v>900226715</v>
      </c>
      <c r="B818" s="1" t="s">
        <v>1</v>
      </c>
      <c r="C818" s="13" t="s">
        <v>2</v>
      </c>
      <c r="D818" s="20">
        <v>4360632</v>
      </c>
      <c r="E818" s="3">
        <v>0</v>
      </c>
      <c r="F818" s="25">
        <v>149300</v>
      </c>
      <c r="G818" s="3">
        <v>149300</v>
      </c>
      <c r="H818" s="22">
        <v>43705</v>
      </c>
      <c r="I818" s="5">
        <v>43748</v>
      </c>
      <c r="J818" s="6">
        <v>149300</v>
      </c>
    </row>
    <row r="819" spans="1:10">
      <c r="A819" s="1">
        <v>900226715</v>
      </c>
      <c r="B819" s="1" t="s">
        <v>1</v>
      </c>
      <c r="C819" s="13" t="s">
        <v>2</v>
      </c>
      <c r="D819" s="20">
        <v>4360658</v>
      </c>
      <c r="E819" s="3">
        <v>0</v>
      </c>
      <c r="F819" s="25">
        <v>47800</v>
      </c>
      <c r="G819" s="3">
        <v>47800</v>
      </c>
      <c r="H819" s="22">
        <v>43705</v>
      </c>
      <c r="I819" s="5">
        <v>43748</v>
      </c>
      <c r="J819" s="6">
        <v>47800</v>
      </c>
    </row>
    <row r="820" spans="1:10">
      <c r="A820" s="1">
        <v>900226715</v>
      </c>
      <c r="B820" s="1" t="s">
        <v>1</v>
      </c>
      <c r="C820" s="13" t="s">
        <v>2</v>
      </c>
      <c r="D820" s="20">
        <v>4360668</v>
      </c>
      <c r="E820" s="3">
        <v>0</v>
      </c>
      <c r="F820" s="25">
        <v>130000</v>
      </c>
      <c r="G820" s="3">
        <v>130000</v>
      </c>
      <c r="H820" s="22">
        <v>43705</v>
      </c>
      <c r="I820" s="5">
        <v>43748</v>
      </c>
      <c r="J820" s="6">
        <v>130000</v>
      </c>
    </row>
    <row r="821" spans="1:10">
      <c r="A821" s="1">
        <v>900226715</v>
      </c>
      <c r="B821" s="1" t="s">
        <v>1</v>
      </c>
      <c r="C821" s="13" t="s">
        <v>2</v>
      </c>
      <c r="D821" s="20">
        <v>4360669</v>
      </c>
      <c r="E821" s="3">
        <v>0</v>
      </c>
      <c r="F821" s="25">
        <v>130000</v>
      </c>
      <c r="G821" s="3">
        <v>130000</v>
      </c>
      <c r="H821" s="22">
        <v>43705</v>
      </c>
      <c r="I821" s="5">
        <v>43748</v>
      </c>
      <c r="J821" s="6">
        <v>130000</v>
      </c>
    </row>
    <row r="822" spans="1:10">
      <c r="A822" s="1">
        <v>900226715</v>
      </c>
      <c r="B822" s="1" t="s">
        <v>1</v>
      </c>
      <c r="C822" s="13" t="s">
        <v>2</v>
      </c>
      <c r="D822" s="20">
        <v>4360673</v>
      </c>
      <c r="E822" s="3">
        <v>0</v>
      </c>
      <c r="F822" s="25">
        <v>47800</v>
      </c>
      <c r="G822" s="3">
        <v>47800</v>
      </c>
      <c r="H822" s="22">
        <v>43705</v>
      </c>
      <c r="I822" s="5">
        <v>43748</v>
      </c>
      <c r="J822" s="6">
        <v>47800</v>
      </c>
    </row>
    <row r="823" spans="1:10">
      <c r="A823" s="1">
        <v>900226715</v>
      </c>
      <c r="B823" s="1" t="s">
        <v>1</v>
      </c>
      <c r="C823" s="13" t="s">
        <v>2</v>
      </c>
      <c r="D823" s="20">
        <v>4360769</v>
      </c>
      <c r="E823" s="3">
        <v>0</v>
      </c>
      <c r="F823" s="25">
        <v>47800</v>
      </c>
      <c r="G823" s="3">
        <v>47800</v>
      </c>
      <c r="H823" s="22">
        <v>43705</v>
      </c>
      <c r="I823" s="5">
        <v>43748</v>
      </c>
      <c r="J823" s="6">
        <v>47800</v>
      </c>
    </row>
    <row r="824" spans="1:10">
      <c r="A824" s="1">
        <v>900226715</v>
      </c>
      <c r="B824" s="1" t="s">
        <v>1</v>
      </c>
      <c r="C824" s="13" t="s">
        <v>2</v>
      </c>
      <c r="D824" s="20">
        <v>4360893</v>
      </c>
      <c r="E824" s="3">
        <v>0</v>
      </c>
      <c r="F824" s="25">
        <v>113500</v>
      </c>
      <c r="G824" s="3">
        <v>113500</v>
      </c>
      <c r="H824" s="22">
        <v>43706</v>
      </c>
      <c r="I824" s="5">
        <v>43748</v>
      </c>
      <c r="J824" s="6">
        <v>113500</v>
      </c>
    </row>
    <row r="825" spans="1:10">
      <c r="A825" s="1">
        <v>900226715</v>
      </c>
      <c r="B825" s="1" t="s">
        <v>1</v>
      </c>
      <c r="C825" s="13" t="s">
        <v>2</v>
      </c>
      <c r="D825" s="20">
        <v>4360918</v>
      </c>
      <c r="E825" s="3">
        <v>0</v>
      </c>
      <c r="F825" s="25">
        <v>33100</v>
      </c>
      <c r="G825" s="3">
        <v>33100</v>
      </c>
      <c r="H825" s="22">
        <v>43706</v>
      </c>
      <c r="I825" s="5">
        <v>43748</v>
      </c>
      <c r="J825" s="6">
        <v>33100</v>
      </c>
    </row>
    <row r="826" spans="1:10">
      <c r="A826" s="1">
        <v>900226715</v>
      </c>
      <c r="B826" s="1" t="s">
        <v>1</v>
      </c>
      <c r="C826" s="13" t="s">
        <v>2</v>
      </c>
      <c r="D826" s="20">
        <v>4361029</v>
      </c>
      <c r="E826" s="3">
        <v>0</v>
      </c>
      <c r="F826" s="25">
        <v>47800</v>
      </c>
      <c r="G826" s="3">
        <v>47800</v>
      </c>
      <c r="H826" s="22">
        <v>43707</v>
      </c>
      <c r="I826" s="5">
        <v>43748</v>
      </c>
      <c r="J826" s="6">
        <v>47800</v>
      </c>
    </row>
    <row r="827" spans="1:10">
      <c r="A827" s="1">
        <v>900226715</v>
      </c>
      <c r="B827" s="1" t="s">
        <v>1</v>
      </c>
      <c r="C827" s="13" t="s">
        <v>2</v>
      </c>
      <c r="D827" s="20">
        <v>4361088</v>
      </c>
      <c r="E827" s="3">
        <v>0</v>
      </c>
      <c r="F827" s="25">
        <v>47800</v>
      </c>
      <c r="G827" s="3">
        <v>47800</v>
      </c>
      <c r="H827" s="22">
        <v>43707</v>
      </c>
      <c r="I827" s="5">
        <v>43748</v>
      </c>
      <c r="J827" s="6">
        <v>47800</v>
      </c>
    </row>
    <row r="828" spans="1:10">
      <c r="A828" s="1">
        <v>900226715</v>
      </c>
      <c r="B828" s="1" t="s">
        <v>1</v>
      </c>
      <c r="C828" s="13" t="s">
        <v>2</v>
      </c>
      <c r="D828" s="20">
        <v>4357368</v>
      </c>
      <c r="E828" s="21">
        <v>0</v>
      </c>
      <c r="F828" s="21">
        <v>45600</v>
      </c>
      <c r="G828" s="3">
        <v>45600</v>
      </c>
      <c r="H828" s="22">
        <v>43683</v>
      </c>
      <c r="I828" s="5">
        <v>43748</v>
      </c>
      <c r="J828" s="6">
        <v>45600</v>
      </c>
    </row>
    <row r="829" spans="1:10">
      <c r="A829" s="1">
        <v>900226715</v>
      </c>
      <c r="B829" s="1" t="s">
        <v>1</v>
      </c>
      <c r="C829" s="13" t="s">
        <v>2</v>
      </c>
      <c r="D829" s="20">
        <v>4358493</v>
      </c>
      <c r="E829" s="21">
        <v>3000</v>
      </c>
      <c r="F829" s="21">
        <v>22600</v>
      </c>
      <c r="G829" s="3">
        <v>19600</v>
      </c>
      <c r="H829" s="22">
        <v>43691</v>
      </c>
      <c r="I829" s="5">
        <v>43748</v>
      </c>
      <c r="J829" s="6">
        <v>19600</v>
      </c>
    </row>
    <row r="830" spans="1:10">
      <c r="A830" s="1">
        <v>900226715</v>
      </c>
      <c r="B830" s="1" t="s">
        <v>1</v>
      </c>
      <c r="C830" s="13" t="s">
        <v>2</v>
      </c>
      <c r="D830" s="20">
        <v>4358589</v>
      </c>
      <c r="E830" s="21">
        <v>0</v>
      </c>
      <c r="F830" s="21">
        <v>47800</v>
      </c>
      <c r="G830" s="3">
        <v>47800</v>
      </c>
      <c r="H830" s="22">
        <v>43691</v>
      </c>
      <c r="I830" s="5">
        <v>43748</v>
      </c>
      <c r="J830" s="6">
        <v>47800</v>
      </c>
    </row>
    <row r="831" spans="1:10">
      <c r="A831" s="1">
        <v>900226715</v>
      </c>
      <c r="B831" s="1" t="s">
        <v>1</v>
      </c>
      <c r="C831" s="13" t="s">
        <v>2</v>
      </c>
      <c r="D831" s="20">
        <v>4360851</v>
      </c>
      <c r="E831" s="21">
        <v>3000</v>
      </c>
      <c r="F831" s="21">
        <v>33100</v>
      </c>
      <c r="G831" s="3">
        <v>30100</v>
      </c>
      <c r="H831" s="22">
        <v>43706</v>
      </c>
      <c r="I831" s="5">
        <v>43748</v>
      </c>
      <c r="J831" s="6">
        <v>30100</v>
      </c>
    </row>
    <row r="832" spans="1:10">
      <c r="A832" s="1">
        <v>900226715</v>
      </c>
      <c r="B832" s="1" t="s">
        <v>1</v>
      </c>
      <c r="C832" s="13" t="s">
        <v>2</v>
      </c>
      <c r="D832" s="20">
        <v>4360877</v>
      </c>
      <c r="E832" s="21">
        <v>3200</v>
      </c>
      <c r="F832" s="21">
        <v>33100</v>
      </c>
      <c r="G832" s="3">
        <v>29900</v>
      </c>
      <c r="H832" s="22">
        <v>43706</v>
      </c>
      <c r="I832" s="5">
        <v>43748</v>
      </c>
      <c r="J832" s="6">
        <v>29900</v>
      </c>
    </row>
    <row r="833" spans="1:10">
      <c r="A833" s="1">
        <v>900226715</v>
      </c>
      <c r="B833" s="1" t="s">
        <v>1</v>
      </c>
      <c r="C833" s="13" t="s">
        <v>2</v>
      </c>
      <c r="D833" s="20">
        <v>4361233</v>
      </c>
      <c r="E833" s="21">
        <v>0</v>
      </c>
      <c r="F833" s="21">
        <v>40000</v>
      </c>
      <c r="G833" s="3">
        <v>40000</v>
      </c>
      <c r="H833" s="22">
        <v>43708</v>
      </c>
      <c r="I833" s="5">
        <v>43748</v>
      </c>
      <c r="J833" s="6">
        <v>40000</v>
      </c>
    </row>
    <row r="834" spans="1:10">
      <c r="A834" s="1">
        <v>900226715</v>
      </c>
      <c r="B834" s="1" t="s">
        <v>1</v>
      </c>
      <c r="C834" s="13" t="s">
        <v>2</v>
      </c>
      <c r="D834" s="20">
        <v>4361320</v>
      </c>
      <c r="E834" s="21">
        <v>0</v>
      </c>
      <c r="F834" s="21">
        <v>106330</v>
      </c>
      <c r="G834" s="3">
        <v>106330</v>
      </c>
      <c r="H834" s="22">
        <v>43710</v>
      </c>
      <c r="I834" s="5">
        <v>43748</v>
      </c>
      <c r="J834" s="6">
        <v>106330</v>
      </c>
    </row>
    <row r="835" spans="1:10">
      <c r="A835" s="1">
        <v>900226715</v>
      </c>
      <c r="B835" s="1" t="s">
        <v>1</v>
      </c>
      <c r="C835" s="13" t="s">
        <v>2</v>
      </c>
      <c r="D835" s="20">
        <v>4361380</v>
      </c>
      <c r="E835" s="21">
        <v>0</v>
      </c>
      <c r="F835" s="21">
        <v>70700</v>
      </c>
      <c r="G835" s="3">
        <v>70700</v>
      </c>
      <c r="H835" s="22">
        <v>43710</v>
      </c>
      <c r="I835" s="5">
        <v>43748</v>
      </c>
      <c r="J835" s="6">
        <v>70700</v>
      </c>
    </row>
    <row r="836" spans="1:10">
      <c r="A836" s="1">
        <v>900226715</v>
      </c>
      <c r="B836" s="1" t="s">
        <v>1</v>
      </c>
      <c r="C836" s="13" t="s">
        <v>2</v>
      </c>
      <c r="D836" s="20">
        <v>4361382</v>
      </c>
      <c r="E836" s="21">
        <v>0</v>
      </c>
      <c r="F836" s="21">
        <v>143000</v>
      </c>
      <c r="G836" s="3">
        <v>143000</v>
      </c>
      <c r="H836" s="22">
        <v>43710</v>
      </c>
      <c r="I836" s="5">
        <v>43748</v>
      </c>
      <c r="J836" s="6">
        <v>71156</v>
      </c>
    </row>
    <row r="837" spans="1:10">
      <c r="A837" s="1">
        <v>900226715</v>
      </c>
      <c r="B837" s="1" t="s">
        <v>1</v>
      </c>
      <c r="C837" s="13" t="s">
        <v>2</v>
      </c>
      <c r="D837" s="20">
        <v>4361385</v>
      </c>
      <c r="E837" s="21">
        <v>0</v>
      </c>
      <c r="F837" s="21">
        <v>106800</v>
      </c>
      <c r="G837" s="3">
        <v>106800</v>
      </c>
      <c r="H837" s="22">
        <v>43710</v>
      </c>
      <c r="I837" s="5">
        <v>43748</v>
      </c>
      <c r="J837" s="6">
        <v>106800</v>
      </c>
    </row>
    <row r="838" spans="1:10">
      <c r="A838" s="1">
        <v>900226715</v>
      </c>
      <c r="B838" s="1" t="s">
        <v>1</v>
      </c>
      <c r="C838" s="13" t="s">
        <v>2</v>
      </c>
      <c r="D838" s="20">
        <v>4361424</v>
      </c>
      <c r="E838" s="21">
        <v>0</v>
      </c>
      <c r="F838" s="21">
        <v>84200</v>
      </c>
      <c r="G838" s="3">
        <v>84200</v>
      </c>
      <c r="H838" s="22">
        <v>43710</v>
      </c>
      <c r="I838" s="5">
        <v>43748</v>
      </c>
      <c r="J838" s="6">
        <v>84200</v>
      </c>
    </row>
    <row r="839" spans="1:10">
      <c r="A839" s="1">
        <v>900226715</v>
      </c>
      <c r="B839" s="1" t="s">
        <v>1</v>
      </c>
      <c r="C839" s="13" t="s">
        <v>2</v>
      </c>
      <c r="D839" s="20">
        <v>4361431</v>
      </c>
      <c r="E839" s="21">
        <v>0</v>
      </c>
      <c r="F839" s="21">
        <v>502400</v>
      </c>
      <c r="G839" s="3">
        <v>502400</v>
      </c>
      <c r="H839" s="22">
        <v>43710</v>
      </c>
      <c r="I839" s="5">
        <v>43748</v>
      </c>
      <c r="J839" s="6">
        <v>502400</v>
      </c>
    </row>
    <row r="840" spans="1:10">
      <c r="A840" s="1">
        <v>900226715</v>
      </c>
      <c r="B840" s="1" t="s">
        <v>1</v>
      </c>
      <c r="C840" s="13" t="s">
        <v>2</v>
      </c>
      <c r="D840" s="20">
        <v>4361633</v>
      </c>
      <c r="E840" s="21">
        <v>0</v>
      </c>
      <c r="F840" s="21">
        <v>1199900</v>
      </c>
      <c r="G840" s="3">
        <v>1199900</v>
      </c>
      <c r="H840" s="22">
        <v>43711</v>
      </c>
      <c r="I840" s="5">
        <v>43748</v>
      </c>
      <c r="J840" s="6">
        <v>1199900</v>
      </c>
    </row>
    <row r="841" spans="1:10">
      <c r="A841" s="1">
        <v>900226715</v>
      </c>
      <c r="B841" s="1" t="s">
        <v>1</v>
      </c>
      <c r="C841" s="13" t="s">
        <v>2</v>
      </c>
      <c r="D841" s="20">
        <v>4361635</v>
      </c>
      <c r="E841" s="21">
        <v>0</v>
      </c>
      <c r="F841" s="21">
        <v>2267738</v>
      </c>
      <c r="G841" s="3">
        <v>2267738</v>
      </c>
      <c r="H841" s="22">
        <v>43711</v>
      </c>
      <c r="I841" s="5">
        <v>43748</v>
      </c>
      <c r="J841" s="6">
        <v>2267738</v>
      </c>
    </row>
    <row r="842" spans="1:10">
      <c r="A842" s="1">
        <v>900226715</v>
      </c>
      <c r="B842" s="1" t="s">
        <v>1</v>
      </c>
      <c r="C842" s="13" t="s">
        <v>2</v>
      </c>
      <c r="D842" s="20">
        <v>4362196</v>
      </c>
      <c r="E842" s="21">
        <v>0</v>
      </c>
      <c r="F842" s="21">
        <v>47800</v>
      </c>
      <c r="G842" s="3">
        <v>47800</v>
      </c>
      <c r="H842" s="22">
        <v>43714</v>
      </c>
      <c r="I842" s="5">
        <v>43748</v>
      </c>
      <c r="J842" s="6">
        <v>47800</v>
      </c>
    </row>
    <row r="843" spans="1:10">
      <c r="A843" s="1">
        <v>900226715</v>
      </c>
      <c r="B843" s="1" t="s">
        <v>1</v>
      </c>
      <c r="C843" s="13" t="s">
        <v>2</v>
      </c>
      <c r="D843" s="20">
        <v>4362516</v>
      </c>
      <c r="E843" s="21">
        <v>0</v>
      </c>
      <c r="F843" s="21">
        <v>50500</v>
      </c>
      <c r="G843" s="3">
        <v>50500</v>
      </c>
      <c r="H843" s="22">
        <v>43717</v>
      </c>
      <c r="I843" s="5">
        <v>43748</v>
      </c>
      <c r="J843" s="6">
        <v>50500</v>
      </c>
    </row>
    <row r="844" spans="1:10">
      <c r="A844" s="1">
        <v>900226715</v>
      </c>
      <c r="B844" s="1" t="s">
        <v>1</v>
      </c>
      <c r="C844" s="13" t="s">
        <v>2</v>
      </c>
      <c r="D844" s="20">
        <v>4362522</v>
      </c>
      <c r="E844" s="21">
        <v>0</v>
      </c>
      <c r="F844" s="21">
        <v>231600</v>
      </c>
      <c r="G844" s="3">
        <v>231600</v>
      </c>
      <c r="H844" s="22">
        <v>43717</v>
      </c>
      <c r="I844" s="5">
        <v>43748</v>
      </c>
      <c r="J844" s="6">
        <v>231600</v>
      </c>
    </row>
    <row r="845" spans="1:10">
      <c r="A845" s="1">
        <v>900226715</v>
      </c>
      <c r="B845" s="1" t="s">
        <v>1</v>
      </c>
      <c r="C845" s="13" t="s">
        <v>2</v>
      </c>
      <c r="D845" s="20">
        <v>4362523</v>
      </c>
      <c r="E845" s="21">
        <v>0</v>
      </c>
      <c r="F845" s="21">
        <v>127800</v>
      </c>
      <c r="G845" s="3">
        <v>127800</v>
      </c>
      <c r="H845" s="22">
        <v>43717</v>
      </c>
      <c r="I845" s="5">
        <v>43748</v>
      </c>
      <c r="J845" s="6">
        <v>127800</v>
      </c>
    </row>
    <row r="846" spans="1:10">
      <c r="A846" s="1">
        <v>900226715</v>
      </c>
      <c r="B846" s="1" t="s">
        <v>1</v>
      </c>
      <c r="C846" s="13" t="s">
        <v>2</v>
      </c>
      <c r="D846" s="20">
        <v>4362531</v>
      </c>
      <c r="E846" s="21">
        <v>0</v>
      </c>
      <c r="F846" s="21">
        <v>61600</v>
      </c>
      <c r="G846" s="3">
        <v>61600</v>
      </c>
      <c r="H846" s="22">
        <v>43717</v>
      </c>
      <c r="I846" s="5">
        <v>43748</v>
      </c>
      <c r="J846" s="6">
        <v>61600</v>
      </c>
    </row>
    <row r="847" spans="1:10">
      <c r="A847" s="1">
        <v>900226715</v>
      </c>
      <c r="B847" s="1" t="s">
        <v>1</v>
      </c>
      <c r="C847" s="13" t="s">
        <v>2</v>
      </c>
      <c r="D847" s="20">
        <v>4362537</v>
      </c>
      <c r="E847" s="21">
        <v>0</v>
      </c>
      <c r="F847" s="21">
        <v>61600</v>
      </c>
      <c r="G847" s="3">
        <v>61600</v>
      </c>
      <c r="H847" s="22">
        <v>43717</v>
      </c>
      <c r="I847" s="5">
        <v>43748</v>
      </c>
      <c r="J847" s="6">
        <v>61600</v>
      </c>
    </row>
    <row r="848" spans="1:10">
      <c r="A848" s="1">
        <v>900226715</v>
      </c>
      <c r="B848" s="1" t="s">
        <v>1</v>
      </c>
      <c r="C848" s="13" t="s">
        <v>2</v>
      </c>
      <c r="D848" s="20">
        <v>4362540</v>
      </c>
      <c r="E848" s="21">
        <v>0</v>
      </c>
      <c r="F848" s="21">
        <v>42000</v>
      </c>
      <c r="G848" s="3">
        <v>42000</v>
      </c>
      <c r="H848" s="22">
        <v>43717</v>
      </c>
      <c r="I848" s="5">
        <v>43748</v>
      </c>
      <c r="J848" s="6">
        <v>42000</v>
      </c>
    </row>
    <row r="849" spans="1:10">
      <c r="A849" s="1">
        <v>900226715</v>
      </c>
      <c r="B849" s="1" t="s">
        <v>1</v>
      </c>
      <c r="C849" s="13" t="s">
        <v>2</v>
      </c>
      <c r="D849" s="20">
        <v>4362578</v>
      </c>
      <c r="E849" s="21">
        <v>0</v>
      </c>
      <c r="F849" s="21">
        <v>508980</v>
      </c>
      <c r="G849" s="3">
        <v>508980</v>
      </c>
      <c r="H849" s="22">
        <v>43717</v>
      </c>
      <c r="I849" s="5">
        <v>43748</v>
      </c>
      <c r="J849" s="6">
        <v>508980</v>
      </c>
    </row>
    <row r="850" spans="1:10">
      <c r="A850" s="1">
        <v>900226715</v>
      </c>
      <c r="B850" s="1" t="s">
        <v>1</v>
      </c>
      <c r="C850" s="13" t="s">
        <v>2</v>
      </c>
      <c r="D850" s="20">
        <v>4362698</v>
      </c>
      <c r="E850" s="21">
        <v>0</v>
      </c>
      <c r="F850" s="21">
        <v>878140</v>
      </c>
      <c r="G850" s="3">
        <v>878140</v>
      </c>
      <c r="H850" s="22">
        <v>43718</v>
      </c>
      <c r="I850" s="5">
        <v>43748</v>
      </c>
      <c r="J850" s="6">
        <v>878140</v>
      </c>
    </row>
    <row r="851" spans="1:10">
      <c r="A851" s="1">
        <v>900226715</v>
      </c>
      <c r="B851" s="1" t="s">
        <v>1</v>
      </c>
      <c r="C851" s="13" t="s">
        <v>2</v>
      </c>
      <c r="D851" s="20">
        <v>4363473</v>
      </c>
      <c r="E851" s="21">
        <v>0</v>
      </c>
      <c r="F851" s="21">
        <v>4544620</v>
      </c>
      <c r="G851" s="3">
        <v>4544620</v>
      </c>
      <c r="H851" s="22">
        <v>43722</v>
      </c>
      <c r="I851" s="5">
        <v>43748</v>
      </c>
      <c r="J851" s="6">
        <v>4544620</v>
      </c>
    </row>
    <row r="852" spans="1:10">
      <c r="A852" s="1">
        <v>900226715</v>
      </c>
      <c r="B852" s="1" t="s">
        <v>1</v>
      </c>
      <c r="C852" s="13" t="s">
        <v>2</v>
      </c>
      <c r="D852" s="20">
        <v>4363671</v>
      </c>
      <c r="E852" s="21">
        <v>0</v>
      </c>
      <c r="F852" s="21">
        <v>3919902</v>
      </c>
      <c r="G852" s="3">
        <v>3919902</v>
      </c>
      <c r="H852" s="22">
        <v>43724</v>
      </c>
      <c r="I852" s="5">
        <v>43748</v>
      </c>
      <c r="J852" s="6">
        <v>3919902</v>
      </c>
    </row>
    <row r="853" spans="1:10">
      <c r="A853" s="1">
        <v>900226715</v>
      </c>
      <c r="B853" s="1" t="s">
        <v>1</v>
      </c>
      <c r="C853" s="13" t="s">
        <v>2</v>
      </c>
      <c r="D853" s="20">
        <v>4364067</v>
      </c>
      <c r="E853" s="21">
        <v>0</v>
      </c>
      <c r="F853" s="21">
        <v>299280</v>
      </c>
      <c r="G853" s="3">
        <v>299280</v>
      </c>
      <c r="H853" s="22">
        <v>43726</v>
      </c>
      <c r="I853" s="5">
        <v>43748</v>
      </c>
      <c r="J853" s="6">
        <v>299280</v>
      </c>
    </row>
    <row r="854" spans="1:10">
      <c r="A854" s="1">
        <v>900226715</v>
      </c>
      <c r="B854" s="1" t="s">
        <v>1</v>
      </c>
      <c r="C854" s="13" t="s">
        <v>2</v>
      </c>
      <c r="D854" s="20">
        <v>4365527</v>
      </c>
      <c r="E854" s="21">
        <v>0</v>
      </c>
      <c r="F854" s="21">
        <v>525340</v>
      </c>
      <c r="G854" s="3">
        <v>525340</v>
      </c>
      <c r="H854" s="22">
        <v>43735</v>
      </c>
      <c r="I854" s="5">
        <v>43748</v>
      </c>
      <c r="J854" s="6">
        <v>525340</v>
      </c>
    </row>
    <row r="855" spans="1:10">
      <c r="A855" s="1">
        <v>900226715</v>
      </c>
      <c r="B855" s="1" t="s">
        <v>1</v>
      </c>
      <c r="C855" s="13" t="s">
        <v>2</v>
      </c>
      <c r="D855" s="20">
        <v>4365631</v>
      </c>
      <c r="E855" s="21">
        <v>0</v>
      </c>
      <c r="F855" s="21">
        <v>1347780</v>
      </c>
      <c r="G855" s="3">
        <v>1347780</v>
      </c>
      <c r="H855" s="22">
        <v>43736</v>
      </c>
      <c r="I855" s="5">
        <v>43748</v>
      </c>
      <c r="J855" s="6">
        <v>1347780</v>
      </c>
    </row>
    <row r="856" spans="1:10">
      <c r="A856" s="1">
        <v>900226715</v>
      </c>
      <c r="B856" s="1" t="s">
        <v>1</v>
      </c>
      <c r="C856" s="13" t="s">
        <v>2</v>
      </c>
      <c r="D856" s="20">
        <v>4353906</v>
      </c>
      <c r="E856" s="21">
        <v>0</v>
      </c>
      <c r="F856" s="21">
        <v>319500</v>
      </c>
      <c r="G856" s="3">
        <v>319500</v>
      </c>
      <c r="H856" s="22">
        <v>43662</v>
      </c>
      <c r="I856" s="5">
        <v>43748</v>
      </c>
      <c r="J856" s="6">
        <v>319500</v>
      </c>
    </row>
    <row r="857" spans="1:10">
      <c r="A857" s="1">
        <v>900226715</v>
      </c>
      <c r="B857" s="1" t="s">
        <v>1</v>
      </c>
      <c r="C857" s="13" t="s">
        <v>2</v>
      </c>
      <c r="D857" s="20">
        <v>4354939</v>
      </c>
      <c r="E857" s="21">
        <v>0</v>
      </c>
      <c r="F857" s="21">
        <v>426000</v>
      </c>
      <c r="G857" s="3">
        <v>426000</v>
      </c>
      <c r="H857" s="22">
        <v>43669</v>
      </c>
      <c r="I857" s="5">
        <v>43748</v>
      </c>
      <c r="J857" s="6">
        <v>426000</v>
      </c>
    </row>
    <row r="858" spans="1:10">
      <c r="A858" s="1">
        <v>900226715</v>
      </c>
      <c r="B858" s="1" t="s">
        <v>1</v>
      </c>
      <c r="C858" s="13" t="s">
        <v>2</v>
      </c>
      <c r="D858" s="2">
        <v>4344100</v>
      </c>
      <c r="E858" s="3">
        <v>0</v>
      </c>
      <c r="F858" s="3">
        <v>639000</v>
      </c>
      <c r="G858" s="3">
        <v>639000</v>
      </c>
      <c r="H858" s="4">
        <v>43599</v>
      </c>
      <c r="I858" s="5">
        <v>43748</v>
      </c>
      <c r="J858" s="6">
        <v>639000</v>
      </c>
    </row>
    <row r="859" spans="1:10">
      <c r="A859" s="1">
        <v>900226715</v>
      </c>
      <c r="B859" s="1" t="s">
        <v>1</v>
      </c>
      <c r="C859" s="13" t="s">
        <v>2</v>
      </c>
      <c r="D859" s="20">
        <v>4377103</v>
      </c>
      <c r="E859" s="21">
        <v>0</v>
      </c>
      <c r="F859" s="21">
        <v>80000</v>
      </c>
      <c r="G859" s="3">
        <v>80000</v>
      </c>
      <c r="H859" s="22">
        <v>43810</v>
      </c>
      <c r="I859" s="5">
        <v>43871</v>
      </c>
      <c r="J859" s="6">
        <v>80000</v>
      </c>
    </row>
    <row r="860" spans="1:10">
      <c r="A860" s="1">
        <v>900226715</v>
      </c>
      <c r="B860" s="1" t="s">
        <v>1</v>
      </c>
      <c r="C860" s="13" t="s">
        <v>2</v>
      </c>
      <c r="D860" s="20">
        <v>4379488</v>
      </c>
      <c r="E860" s="21">
        <v>0</v>
      </c>
      <c r="F860" s="21">
        <v>80000</v>
      </c>
      <c r="G860" s="3">
        <v>80000</v>
      </c>
      <c r="H860" s="22">
        <v>43826</v>
      </c>
      <c r="I860" s="5">
        <v>43871</v>
      </c>
      <c r="J860" s="6">
        <v>80000</v>
      </c>
    </row>
    <row r="861" spans="1:10">
      <c r="A861" s="1">
        <v>900226715</v>
      </c>
      <c r="B861" s="1" t="s">
        <v>1</v>
      </c>
      <c r="C861" s="13" t="s">
        <v>2</v>
      </c>
      <c r="D861" s="20">
        <v>4380022</v>
      </c>
      <c r="E861" s="21">
        <v>3400</v>
      </c>
      <c r="F861" s="21">
        <v>35100</v>
      </c>
      <c r="G861" s="3">
        <v>31700</v>
      </c>
      <c r="H861" s="22">
        <v>43832</v>
      </c>
      <c r="I861" s="5">
        <v>43871</v>
      </c>
      <c r="J861" s="6">
        <v>31700</v>
      </c>
    </row>
    <row r="862" spans="1:10">
      <c r="A862" s="1">
        <v>900226715</v>
      </c>
      <c r="B862" s="1" t="s">
        <v>1</v>
      </c>
      <c r="C862" s="13" t="s">
        <v>2</v>
      </c>
      <c r="D862" s="20">
        <v>4380493</v>
      </c>
      <c r="E862" s="21">
        <v>3400</v>
      </c>
      <c r="F862" s="21">
        <v>50600</v>
      </c>
      <c r="G862" s="3">
        <v>47200</v>
      </c>
      <c r="H862" s="22">
        <v>43837</v>
      </c>
      <c r="I862" s="5">
        <v>43871</v>
      </c>
      <c r="J862" s="6">
        <v>47200</v>
      </c>
    </row>
    <row r="863" spans="1:10">
      <c r="A863" s="1">
        <v>900226715</v>
      </c>
      <c r="B863" s="1" t="s">
        <v>1</v>
      </c>
      <c r="C863" s="13" t="s">
        <v>2</v>
      </c>
      <c r="D863" s="20">
        <v>4380776</v>
      </c>
      <c r="E863" s="21">
        <v>0</v>
      </c>
      <c r="F863" s="21">
        <v>36590</v>
      </c>
      <c r="G863" s="3">
        <v>36590</v>
      </c>
      <c r="H863" s="22">
        <v>43838</v>
      </c>
      <c r="I863" s="5">
        <v>43871</v>
      </c>
      <c r="J863" s="6">
        <v>36590</v>
      </c>
    </row>
    <row r="864" spans="1:10">
      <c r="A864" s="1">
        <v>900226715</v>
      </c>
      <c r="B864" s="1" t="s">
        <v>1</v>
      </c>
      <c r="C864" s="13" t="s">
        <v>2</v>
      </c>
      <c r="D864" s="20">
        <v>4381845</v>
      </c>
      <c r="E864" s="21">
        <v>0</v>
      </c>
      <c r="F864" s="21">
        <v>596600</v>
      </c>
      <c r="G864" s="3">
        <v>596600</v>
      </c>
      <c r="H864" s="22">
        <v>43845</v>
      </c>
      <c r="I864" s="5">
        <v>43871</v>
      </c>
      <c r="J864" s="6">
        <v>596600</v>
      </c>
    </row>
    <row r="865" spans="1:10">
      <c r="A865" s="1">
        <v>900226715</v>
      </c>
      <c r="B865" s="1" t="s">
        <v>1</v>
      </c>
      <c r="C865" s="13" t="s">
        <v>2</v>
      </c>
      <c r="D865" s="20">
        <v>4381914</v>
      </c>
      <c r="E865" s="21">
        <v>0</v>
      </c>
      <c r="F865" s="21">
        <v>35100</v>
      </c>
      <c r="G865" s="3">
        <v>35100</v>
      </c>
      <c r="H865" s="22">
        <v>43845</v>
      </c>
      <c r="I865" s="5">
        <v>43871</v>
      </c>
      <c r="J865" s="6">
        <v>35100</v>
      </c>
    </row>
    <row r="866" spans="1:10">
      <c r="A866" s="1">
        <v>900226715</v>
      </c>
      <c r="B866" s="1" t="s">
        <v>1</v>
      </c>
      <c r="C866" s="13" t="s">
        <v>2</v>
      </c>
      <c r="D866" s="20">
        <v>4381953</v>
      </c>
      <c r="E866" s="21">
        <v>0</v>
      </c>
      <c r="F866" s="21">
        <v>35100</v>
      </c>
      <c r="G866" s="3">
        <v>35100</v>
      </c>
      <c r="H866" s="22">
        <v>43846</v>
      </c>
      <c r="I866" s="5">
        <v>43871</v>
      </c>
      <c r="J866" s="6">
        <v>35100</v>
      </c>
    </row>
    <row r="867" spans="1:10">
      <c r="A867" s="1">
        <v>900226715</v>
      </c>
      <c r="B867" s="1" t="s">
        <v>1</v>
      </c>
      <c r="C867" s="13" t="s">
        <v>2</v>
      </c>
      <c r="D867" s="20">
        <v>4382895</v>
      </c>
      <c r="E867" s="21">
        <v>0</v>
      </c>
      <c r="F867" s="21">
        <v>24000</v>
      </c>
      <c r="G867" s="3">
        <v>24000</v>
      </c>
      <c r="H867" s="22">
        <v>43852</v>
      </c>
      <c r="I867" s="5">
        <v>43871</v>
      </c>
      <c r="J867" s="6">
        <v>24000</v>
      </c>
    </row>
    <row r="868" spans="1:10">
      <c r="A868" s="1">
        <v>900226715</v>
      </c>
      <c r="B868" s="1" t="s">
        <v>1</v>
      </c>
      <c r="C868" s="13" t="s">
        <v>2</v>
      </c>
      <c r="D868" s="20">
        <v>4383229</v>
      </c>
      <c r="E868" s="21">
        <v>0</v>
      </c>
      <c r="F868" s="21">
        <v>35100</v>
      </c>
      <c r="G868" s="3">
        <v>35100</v>
      </c>
      <c r="H868" s="22">
        <v>43853</v>
      </c>
      <c r="I868" s="5">
        <v>43871</v>
      </c>
      <c r="J868" s="6">
        <v>35100</v>
      </c>
    </row>
    <row r="869" spans="1:10">
      <c r="A869" s="1">
        <v>900226715</v>
      </c>
      <c r="B869" s="1" t="s">
        <v>1</v>
      </c>
      <c r="C869" s="13" t="s">
        <v>2</v>
      </c>
      <c r="D869" s="20">
        <v>4383426</v>
      </c>
      <c r="E869" s="21">
        <v>0</v>
      </c>
      <c r="F869" s="21">
        <v>35100</v>
      </c>
      <c r="G869" s="3">
        <v>35100</v>
      </c>
      <c r="H869" s="22">
        <v>43854</v>
      </c>
      <c r="I869" s="5">
        <v>43871</v>
      </c>
      <c r="J869" s="6">
        <v>35100</v>
      </c>
    </row>
    <row r="870" spans="1:10">
      <c r="A870" s="1">
        <v>900226715</v>
      </c>
      <c r="B870" s="1" t="s">
        <v>1</v>
      </c>
      <c r="C870" s="13" t="s">
        <v>2</v>
      </c>
      <c r="D870" s="20">
        <v>4384481</v>
      </c>
      <c r="E870" s="21">
        <v>0</v>
      </c>
      <c r="F870" s="21">
        <v>42400</v>
      </c>
      <c r="G870" s="3">
        <v>42400</v>
      </c>
      <c r="H870" s="22">
        <v>43861</v>
      </c>
      <c r="I870" s="5">
        <v>43871</v>
      </c>
      <c r="J870" s="6">
        <v>42400</v>
      </c>
    </row>
    <row r="871" spans="1:10">
      <c r="A871" s="1">
        <v>900226715</v>
      </c>
      <c r="B871" s="1" t="s">
        <v>1</v>
      </c>
      <c r="C871" s="13" t="s">
        <v>2</v>
      </c>
      <c r="D871" s="20">
        <v>4384508</v>
      </c>
      <c r="E871" s="21">
        <v>0</v>
      </c>
      <c r="F871" s="21">
        <v>108800</v>
      </c>
      <c r="G871" s="3">
        <v>108800</v>
      </c>
      <c r="H871" s="22">
        <v>43861</v>
      </c>
      <c r="I871" s="5">
        <v>43871</v>
      </c>
      <c r="J871" s="6">
        <v>108800</v>
      </c>
    </row>
    <row r="872" spans="1:10">
      <c r="A872" s="1">
        <v>900226715</v>
      </c>
      <c r="B872" s="1" t="s">
        <v>1</v>
      </c>
      <c r="C872" s="13" t="s">
        <v>2</v>
      </c>
      <c r="D872" s="2">
        <v>4353673</v>
      </c>
      <c r="E872" s="3">
        <v>0</v>
      </c>
      <c r="F872" s="3">
        <v>102000</v>
      </c>
      <c r="G872" s="3">
        <v>102000</v>
      </c>
      <c r="H872" s="4">
        <v>43661</v>
      </c>
      <c r="I872" s="5">
        <v>43871</v>
      </c>
      <c r="J872" s="6">
        <v>102000</v>
      </c>
    </row>
    <row r="873" spans="1:10">
      <c r="A873" s="1">
        <v>900226715</v>
      </c>
      <c r="B873" s="1" t="s">
        <v>1</v>
      </c>
      <c r="C873" s="13" t="s">
        <v>2</v>
      </c>
      <c r="D873" s="20">
        <v>4363540</v>
      </c>
      <c r="E873" s="3">
        <v>0</v>
      </c>
      <c r="F873" s="21">
        <v>47800</v>
      </c>
      <c r="G873" s="3">
        <v>47800</v>
      </c>
      <c r="H873" s="22">
        <v>43724</v>
      </c>
      <c r="I873" s="5">
        <v>43871</v>
      </c>
      <c r="J873" s="6">
        <v>47800</v>
      </c>
    </row>
    <row r="874" spans="1:10">
      <c r="A874" s="1">
        <v>900226715</v>
      </c>
      <c r="B874" s="1" t="s">
        <v>1</v>
      </c>
      <c r="C874" s="13" t="s">
        <v>2</v>
      </c>
      <c r="D874" s="20">
        <v>4376943</v>
      </c>
      <c r="E874" s="3">
        <v>0</v>
      </c>
      <c r="F874" s="21">
        <v>72600</v>
      </c>
      <c r="G874" s="3">
        <v>72600</v>
      </c>
      <c r="H874" s="22">
        <v>43809</v>
      </c>
      <c r="I874" s="5">
        <v>43871</v>
      </c>
      <c r="J874" s="6">
        <v>72600</v>
      </c>
    </row>
    <row r="875" spans="1:10">
      <c r="A875" s="1">
        <v>900226715</v>
      </c>
      <c r="B875" s="1" t="s">
        <v>1</v>
      </c>
      <c r="C875" s="13" t="s">
        <v>2</v>
      </c>
      <c r="D875" s="20">
        <v>4380121</v>
      </c>
      <c r="E875" s="3">
        <v>0</v>
      </c>
      <c r="F875" s="21">
        <v>127800</v>
      </c>
      <c r="G875" s="3">
        <v>127800</v>
      </c>
      <c r="H875" s="22">
        <v>43833</v>
      </c>
      <c r="I875" s="5">
        <v>43871</v>
      </c>
      <c r="J875" s="6">
        <v>127800</v>
      </c>
    </row>
    <row r="876" spans="1:10">
      <c r="A876" s="1">
        <v>900226715</v>
      </c>
      <c r="B876" s="1" t="s">
        <v>1</v>
      </c>
      <c r="C876" s="13" t="s">
        <v>2</v>
      </c>
      <c r="D876" s="20">
        <v>4380231</v>
      </c>
      <c r="E876" s="3">
        <v>0</v>
      </c>
      <c r="F876" s="21">
        <v>85100</v>
      </c>
      <c r="G876" s="3">
        <v>85100</v>
      </c>
      <c r="H876" s="22">
        <v>43833</v>
      </c>
      <c r="I876" s="5">
        <v>43871</v>
      </c>
      <c r="J876" s="6">
        <v>85100</v>
      </c>
    </row>
    <row r="877" spans="1:10">
      <c r="A877" s="1">
        <v>900226715</v>
      </c>
      <c r="B877" s="1" t="s">
        <v>1</v>
      </c>
      <c r="C877" s="13" t="s">
        <v>2</v>
      </c>
      <c r="D877" s="20">
        <v>4380379</v>
      </c>
      <c r="E877" s="3">
        <v>0</v>
      </c>
      <c r="F877" s="21">
        <v>91590</v>
      </c>
      <c r="G877" s="3">
        <v>91590</v>
      </c>
      <c r="H877" s="22">
        <v>43836</v>
      </c>
      <c r="I877" s="5">
        <v>43871</v>
      </c>
      <c r="J877" s="6">
        <v>91590</v>
      </c>
    </row>
    <row r="878" spans="1:10">
      <c r="A878" s="1">
        <v>900226715</v>
      </c>
      <c r="B878" s="1" t="s">
        <v>1</v>
      </c>
      <c r="C878" s="13" t="s">
        <v>2</v>
      </c>
      <c r="D878" s="20">
        <v>4380648</v>
      </c>
      <c r="E878" s="3">
        <v>0</v>
      </c>
      <c r="F878" s="21">
        <v>50600</v>
      </c>
      <c r="G878" s="3">
        <v>50600</v>
      </c>
      <c r="H878" s="22">
        <v>43838</v>
      </c>
      <c r="I878" s="5">
        <v>43871</v>
      </c>
      <c r="J878" s="6">
        <v>50600</v>
      </c>
    </row>
    <row r="879" spans="1:10">
      <c r="A879" s="1">
        <v>900226715</v>
      </c>
      <c r="B879" s="1" t="s">
        <v>1</v>
      </c>
      <c r="C879" s="13" t="s">
        <v>2</v>
      </c>
      <c r="D879" s="20">
        <v>4380671</v>
      </c>
      <c r="E879" s="3">
        <v>0</v>
      </c>
      <c r="F879" s="21">
        <v>50600</v>
      </c>
      <c r="G879" s="3">
        <v>50600</v>
      </c>
      <c r="H879" s="22">
        <v>43838</v>
      </c>
      <c r="I879" s="5">
        <v>43871</v>
      </c>
      <c r="J879" s="6">
        <v>50600</v>
      </c>
    </row>
    <row r="880" spans="1:10">
      <c r="A880" s="1">
        <v>900226715</v>
      </c>
      <c r="B880" s="1" t="s">
        <v>1</v>
      </c>
      <c r="C880" s="13" t="s">
        <v>2</v>
      </c>
      <c r="D880" s="20">
        <v>4380679</v>
      </c>
      <c r="E880" s="3">
        <v>0</v>
      </c>
      <c r="F880" s="21">
        <v>50600</v>
      </c>
      <c r="G880" s="3">
        <v>50600</v>
      </c>
      <c r="H880" s="22">
        <v>43838</v>
      </c>
      <c r="I880" s="5">
        <v>43871</v>
      </c>
      <c r="J880" s="6">
        <v>50600</v>
      </c>
    </row>
    <row r="881" spans="1:10">
      <c r="A881" s="1">
        <v>900226715</v>
      </c>
      <c r="B881" s="1" t="s">
        <v>1</v>
      </c>
      <c r="C881" s="13" t="s">
        <v>2</v>
      </c>
      <c r="D881" s="20">
        <v>4380839</v>
      </c>
      <c r="E881" s="3">
        <v>0</v>
      </c>
      <c r="F881" s="21">
        <v>50600</v>
      </c>
      <c r="G881" s="3">
        <v>50600</v>
      </c>
      <c r="H881" s="22">
        <v>43839</v>
      </c>
      <c r="I881" s="5">
        <v>43871</v>
      </c>
      <c r="J881" s="6">
        <v>50600</v>
      </c>
    </row>
    <row r="882" spans="1:10">
      <c r="A882" s="1">
        <v>900226715</v>
      </c>
      <c r="B882" s="1" t="s">
        <v>1</v>
      </c>
      <c r="C882" s="13" t="s">
        <v>2</v>
      </c>
      <c r="D882" s="20">
        <v>4380870</v>
      </c>
      <c r="E882" s="3">
        <v>0</v>
      </c>
      <c r="F882" s="21">
        <v>50600</v>
      </c>
      <c r="G882" s="3">
        <v>50600</v>
      </c>
      <c r="H882" s="22">
        <v>43839</v>
      </c>
      <c r="I882" s="5">
        <v>43871</v>
      </c>
      <c r="J882" s="6">
        <v>50600</v>
      </c>
    </row>
    <row r="883" spans="1:10">
      <c r="A883" s="1">
        <v>900226715</v>
      </c>
      <c r="B883" s="1" t="s">
        <v>1</v>
      </c>
      <c r="C883" s="13" t="s">
        <v>2</v>
      </c>
      <c r="D883" s="20">
        <v>4380879</v>
      </c>
      <c r="E883" s="3">
        <v>0</v>
      </c>
      <c r="F883" s="21">
        <v>50600</v>
      </c>
      <c r="G883" s="3">
        <v>50600</v>
      </c>
      <c r="H883" s="22">
        <v>43839</v>
      </c>
      <c r="I883" s="5">
        <v>43871</v>
      </c>
      <c r="J883" s="6">
        <v>50600</v>
      </c>
    </row>
    <row r="884" spans="1:10">
      <c r="A884" s="1">
        <v>900226715</v>
      </c>
      <c r="B884" s="1" t="s">
        <v>1</v>
      </c>
      <c r="C884" s="13" t="s">
        <v>2</v>
      </c>
      <c r="D884" s="20">
        <v>4380885</v>
      </c>
      <c r="E884" s="3">
        <v>0</v>
      </c>
      <c r="F884" s="21">
        <v>50600</v>
      </c>
      <c r="G884" s="3">
        <v>50600</v>
      </c>
      <c r="H884" s="22">
        <v>43839</v>
      </c>
      <c r="I884" s="5">
        <v>43871</v>
      </c>
      <c r="J884" s="6">
        <v>50600</v>
      </c>
    </row>
    <row r="885" spans="1:10">
      <c r="A885" s="1">
        <v>900226715</v>
      </c>
      <c r="B885" s="1" t="s">
        <v>1</v>
      </c>
      <c r="C885" s="13" t="s">
        <v>2</v>
      </c>
      <c r="D885" s="20">
        <v>4380891</v>
      </c>
      <c r="E885" s="3">
        <v>0</v>
      </c>
      <c r="F885" s="21">
        <v>50600</v>
      </c>
      <c r="G885" s="3">
        <v>50600</v>
      </c>
      <c r="H885" s="22">
        <v>43839</v>
      </c>
      <c r="I885" s="5">
        <v>43871</v>
      </c>
      <c r="J885" s="6">
        <v>50600</v>
      </c>
    </row>
    <row r="886" spans="1:10">
      <c r="A886" s="1">
        <v>900226715</v>
      </c>
      <c r="B886" s="1" t="s">
        <v>1</v>
      </c>
      <c r="C886" s="13" t="s">
        <v>2</v>
      </c>
      <c r="D886" s="20">
        <v>4380897</v>
      </c>
      <c r="E886" s="3">
        <v>0</v>
      </c>
      <c r="F886" s="21">
        <v>50600</v>
      </c>
      <c r="G886" s="3">
        <v>50600</v>
      </c>
      <c r="H886" s="22">
        <v>43839</v>
      </c>
      <c r="I886" s="5">
        <v>43871</v>
      </c>
      <c r="J886" s="6">
        <v>50600</v>
      </c>
    </row>
    <row r="887" spans="1:10">
      <c r="A887" s="1">
        <v>900226715</v>
      </c>
      <c r="B887" s="1" t="s">
        <v>1</v>
      </c>
      <c r="C887" s="13" t="s">
        <v>2</v>
      </c>
      <c r="D887" s="20">
        <v>4380979</v>
      </c>
      <c r="E887" s="3">
        <v>0</v>
      </c>
      <c r="F887" s="21">
        <v>250590</v>
      </c>
      <c r="G887" s="3">
        <v>250590</v>
      </c>
      <c r="H887" s="22">
        <v>43839</v>
      </c>
      <c r="I887" s="5">
        <v>43871</v>
      </c>
      <c r="J887" s="6">
        <v>250590</v>
      </c>
    </row>
    <row r="888" spans="1:10">
      <c r="A888" s="1">
        <v>900226715</v>
      </c>
      <c r="B888" s="1" t="s">
        <v>1</v>
      </c>
      <c r="C888" s="13" t="s">
        <v>2</v>
      </c>
      <c r="D888" s="20">
        <v>4381047</v>
      </c>
      <c r="E888" s="3">
        <v>0</v>
      </c>
      <c r="F888" s="21">
        <v>50600</v>
      </c>
      <c r="G888" s="3">
        <v>50600</v>
      </c>
      <c r="H888" s="22">
        <v>43840</v>
      </c>
      <c r="I888" s="5">
        <v>43871</v>
      </c>
      <c r="J888" s="6">
        <v>50600</v>
      </c>
    </row>
    <row r="889" spans="1:10">
      <c r="A889" s="1">
        <v>900226715</v>
      </c>
      <c r="B889" s="1" t="s">
        <v>1</v>
      </c>
      <c r="C889" s="13" t="s">
        <v>2</v>
      </c>
      <c r="D889" s="20">
        <v>4381050</v>
      </c>
      <c r="E889" s="3">
        <v>0</v>
      </c>
      <c r="F889" s="21">
        <v>50600</v>
      </c>
      <c r="G889" s="3">
        <v>50600</v>
      </c>
      <c r="H889" s="22">
        <v>43840</v>
      </c>
      <c r="I889" s="5">
        <v>43871</v>
      </c>
      <c r="J889" s="6">
        <v>50600</v>
      </c>
    </row>
    <row r="890" spans="1:10">
      <c r="A890" s="1">
        <v>900226715</v>
      </c>
      <c r="B890" s="1" t="s">
        <v>1</v>
      </c>
      <c r="C890" s="13" t="s">
        <v>2</v>
      </c>
      <c r="D890" s="20">
        <v>4381061</v>
      </c>
      <c r="E890" s="3">
        <v>0</v>
      </c>
      <c r="F890" s="21">
        <v>50600</v>
      </c>
      <c r="G890" s="3">
        <v>50600</v>
      </c>
      <c r="H890" s="22">
        <v>43840</v>
      </c>
      <c r="I890" s="5">
        <v>43871</v>
      </c>
      <c r="J890" s="6">
        <v>50600</v>
      </c>
    </row>
    <row r="891" spans="1:10">
      <c r="A891" s="1">
        <v>900226715</v>
      </c>
      <c r="B891" s="1" t="s">
        <v>1</v>
      </c>
      <c r="C891" s="13" t="s">
        <v>2</v>
      </c>
      <c r="D891" s="20">
        <v>4381075</v>
      </c>
      <c r="E891" s="3">
        <v>0</v>
      </c>
      <c r="F891" s="21">
        <v>50600</v>
      </c>
      <c r="G891" s="3">
        <v>50600</v>
      </c>
      <c r="H891" s="22">
        <v>43840</v>
      </c>
      <c r="I891" s="5">
        <v>43871</v>
      </c>
      <c r="J891" s="6">
        <v>50600</v>
      </c>
    </row>
    <row r="892" spans="1:10">
      <c r="A892" s="1">
        <v>900226715</v>
      </c>
      <c r="B892" s="1" t="s">
        <v>1</v>
      </c>
      <c r="C892" s="13" t="s">
        <v>2</v>
      </c>
      <c r="D892" s="20">
        <v>4381084</v>
      </c>
      <c r="E892" s="3">
        <v>0</v>
      </c>
      <c r="F892" s="21">
        <v>50600</v>
      </c>
      <c r="G892" s="3">
        <v>50600</v>
      </c>
      <c r="H892" s="22">
        <v>43840</v>
      </c>
      <c r="I892" s="5">
        <v>43871</v>
      </c>
      <c r="J892" s="6">
        <v>50600</v>
      </c>
    </row>
    <row r="893" spans="1:10">
      <c r="A893" s="1">
        <v>900226715</v>
      </c>
      <c r="B893" s="1" t="s">
        <v>1</v>
      </c>
      <c r="C893" s="13" t="s">
        <v>2</v>
      </c>
      <c r="D893" s="20">
        <v>4381101</v>
      </c>
      <c r="E893" s="3">
        <v>0</v>
      </c>
      <c r="F893" s="21">
        <v>50600</v>
      </c>
      <c r="G893" s="3">
        <v>50600</v>
      </c>
      <c r="H893" s="22">
        <v>43840</v>
      </c>
      <c r="I893" s="5">
        <v>43871</v>
      </c>
      <c r="J893" s="6">
        <v>50600</v>
      </c>
    </row>
    <row r="894" spans="1:10">
      <c r="A894" s="1">
        <v>900226715</v>
      </c>
      <c r="B894" s="1" t="s">
        <v>1</v>
      </c>
      <c r="C894" s="13" t="s">
        <v>2</v>
      </c>
      <c r="D894" s="20">
        <v>4381102</v>
      </c>
      <c r="E894" s="3">
        <v>0</v>
      </c>
      <c r="F894" s="21">
        <v>50600</v>
      </c>
      <c r="G894" s="3">
        <v>50600</v>
      </c>
      <c r="H894" s="22">
        <v>43840</v>
      </c>
      <c r="I894" s="5">
        <v>43871</v>
      </c>
      <c r="J894" s="6">
        <v>50600</v>
      </c>
    </row>
    <row r="895" spans="1:10">
      <c r="A895" s="1">
        <v>900226715</v>
      </c>
      <c r="B895" s="1" t="s">
        <v>1</v>
      </c>
      <c r="C895" s="13" t="s">
        <v>2</v>
      </c>
      <c r="D895" s="20">
        <v>4381179</v>
      </c>
      <c r="E895" s="3">
        <v>0</v>
      </c>
      <c r="F895" s="21">
        <v>61200</v>
      </c>
      <c r="G895" s="3">
        <v>61200</v>
      </c>
      <c r="H895" s="22">
        <v>43840</v>
      </c>
      <c r="I895" s="5">
        <v>43871</v>
      </c>
      <c r="J895" s="6">
        <v>61200</v>
      </c>
    </row>
    <row r="896" spans="1:10">
      <c r="A896" s="1">
        <v>900226715</v>
      </c>
      <c r="B896" s="1" t="s">
        <v>1</v>
      </c>
      <c r="C896" s="13" t="s">
        <v>2</v>
      </c>
      <c r="D896" s="20">
        <v>4381214</v>
      </c>
      <c r="E896" s="3">
        <v>0</v>
      </c>
      <c r="F896" s="21">
        <v>50600</v>
      </c>
      <c r="G896" s="3">
        <v>50600</v>
      </c>
      <c r="H896" s="22">
        <v>43841</v>
      </c>
      <c r="I896" s="5">
        <v>43871</v>
      </c>
      <c r="J896" s="6">
        <v>50600</v>
      </c>
    </row>
    <row r="897" spans="1:10">
      <c r="A897" s="1">
        <v>900226715</v>
      </c>
      <c r="B897" s="1" t="s">
        <v>1</v>
      </c>
      <c r="C897" s="13" t="s">
        <v>2</v>
      </c>
      <c r="D897" s="20">
        <v>4381215</v>
      </c>
      <c r="E897" s="3">
        <v>0</v>
      </c>
      <c r="F897" s="21">
        <v>50600</v>
      </c>
      <c r="G897" s="3">
        <v>50600</v>
      </c>
      <c r="H897" s="22">
        <v>43841</v>
      </c>
      <c r="I897" s="5">
        <v>43871</v>
      </c>
      <c r="J897" s="6">
        <v>50600</v>
      </c>
    </row>
    <row r="898" spans="1:10">
      <c r="A898" s="1">
        <v>900226715</v>
      </c>
      <c r="B898" s="1" t="s">
        <v>1</v>
      </c>
      <c r="C898" s="13" t="s">
        <v>2</v>
      </c>
      <c r="D898" s="20">
        <v>4381241</v>
      </c>
      <c r="E898" s="3">
        <v>0</v>
      </c>
      <c r="F898" s="21">
        <v>603760</v>
      </c>
      <c r="G898" s="3">
        <v>603760</v>
      </c>
      <c r="H898" s="22">
        <v>43841</v>
      </c>
      <c r="I898" s="5">
        <v>43871</v>
      </c>
      <c r="J898" s="6">
        <v>603760</v>
      </c>
    </row>
    <row r="899" spans="1:10">
      <c r="A899" s="1">
        <v>900226715</v>
      </c>
      <c r="B899" s="1" t="s">
        <v>1</v>
      </c>
      <c r="C899" s="13" t="s">
        <v>2</v>
      </c>
      <c r="D899" s="20">
        <v>4381373</v>
      </c>
      <c r="E899" s="3">
        <v>0</v>
      </c>
      <c r="F899" s="21">
        <v>50600</v>
      </c>
      <c r="G899" s="3">
        <v>50600</v>
      </c>
      <c r="H899" s="22">
        <v>43843</v>
      </c>
      <c r="I899" s="5">
        <v>43871</v>
      </c>
      <c r="J899" s="6">
        <v>50600</v>
      </c>
    </row>
    <row r="900" spans="1:10">
      <c r="A900" s="1">
        <v>900226715</v>
      </c>
      <c r="B900" s="1" t="s">
        <v>1</v>
      </c>
      <c r="C900" s="13" t="s">
        <v>2</v>
      </c>
      <c r="D900" s="20">
        <v>4381380</v>
      </c>
      <c r="E900" s="3">
        <v>0</v>
      </c>
      <c r="F900" s="21">
        <v>50600</v>
      </c>
      <c r="G900" s="3">
        <v>50600</v>
      </c>
      <c r="H900" s="22">
        <v>43843</v>
      </c>
      <c r="I900" s="5">
        <v>43871</v>
      </c>
      <c r="J900" s="6">
        <v>50600</v>
      </c>
    </row>
    <row r="901" spans="1:10">
      <c r="A901" s="1">
        <v>900226715</v>
      </c>
      <c r="B901" s="1" t="s">
        <v>1</v>
      </c>
      <c r="C901" s="13" t="s">
        <v>2</v>
      </c>
      <c r="D901" s="20">
        <v>4381382</v>
      </c>
      <c r="E901" s="3">
        <v>0</v>
      </c>
      <c r="F901" s="21">
        <v>50600</v>
      </c>
      <c r="G901" s="3">
        <v>50600</v>
      </c>
      <c r="H901" s="22">
        <v>43843</v>
      </c>
      <c r="I901" s="5">
        <v>43871</v>
      </c>
      <c r="J901" s="6">
        <v>50600</v>
      </c>
    </row>
    <row r="902" spans="1:10">
      <c r="A902" s="1">
        <v>900226715</v>
      </c>
      <c r="B902" s="1" t="s">
        <v>1</v>
      </c>
      <c r="C902" s="13" t="s">
        <v>2</v>
      </c>
      <c r="D902" s="20">
        <v>4381384</v>
      </c>
      <c r="E902" s="3">
        <v>0</v>
      </c>
      <c r="F902" s="21">
        <v>50600</v>
      </c>
      <c r="G902" s="3">
        <v>50600</v>
      </c>
      <c r="H902" s="22">
        <v>43843</v>
      </c>
      <c r="I902" s="5">
        <v>43871</v>
      </c>
      <c r="J902" s="6">
        <v>50600</v>
      </c>
    </row>
    <row r="903" spans="1:10">
      <c r="A903" s="1">
        <v>900226715</v>
      </c>
      <c r="B903" s="1" t="s">
        <v>1</v>
      </c>
      <c r="C903" s="13" t="s">
        <v>2</v>
      </c>
      <c r="D903" s="20">
        <v>4381663</v>
      </c>
      <c r="E903" s="3">
        <v>0</v>
      </c>
      <c r="F903" s="21">
        <v>260000</v>
      </c>
      <c r="G903" s="3">
        <v>260000</v>
      </c>
      <c r="H903" s="22">
        <v>43844</v>
      </c>
      <c r="I903" s="5">
        <v>43871</v>
      </c>
      <c r="J903" s="6">
        <v>260000</v>
      </c>
    </row>
    <row r="904" spans="1:10">
      <c r="A904" s="1">
        <v>900226715</v>
      </c>
      <c r="B904" s="1" t="s">
        <v>1</v>
      </c>
      <c r="C904" s="13" t="s">
        <v>2</v>
      </c>
      <c r="D904" s="20">
        <v>4381685</v>
      </c>
      <c r="E904" s="3">
        <v>0</v>
      </c>
      <c r="F904" s="21">
        <v>65500</v>
      </c>
      <c r="G904" s="3">
        <v>65500</v>
      </c>
      <c r="H904" s="22">
        <v>43844</v>
      </c>
      <c r="I904" s="5">
        <v>43871</v>
      </c>
      <c r="J904" s="6">
        <v>65500</v>
      </c>
    </row>
    <row r="905" spans="1:10">
      <c r="A905" s="1">
        <v>900226715</v>
      </c>
      <c r="B905" s="1" t="s">
        <v>1</v>
      </c>
      <c r="C905" s="13" t="s">
        <v>2</v>
      </c>
      <c r="D905" s="20">
        <v>4381687</v>
      </c>
      <c r="E905" s="3">
        <v>0</v>
      </c>
      <c r="F905" s="21">
        <v>64600</v>
      </c>
      <c r="G905" s="3">
        <v>64600</v>
      </c>
      <c r="H905" s="22">
        <v>43844</v>
      </c>
      <c r="I905" s="5">
        <v>43871</v>
      </c>
      <c r="J905" s="6">
        <v>64600</v>
      </c>
    </row>
    <row r="906" spans="1:10">
      <c r="A906" s="1">
        <v>900226715</v>
      </c>
      <c r="B906" s="1" t="s">
        <v>1</v>
      </c>
      <c r="C906" s="13" t="s">
        <v>2</v>
      </c>
      <c r="D906" s="20">
        <v>4381691</v>
      </c>
      <c r="E906" s="3">
        <v>0</v>
      </c>
      <c r="F906" s="21">
        <v>375700</v>
      </c>
      <c r="G906" s="3">
        <v>375700</v>
      </c>
      <c r="H906" s="22">
        <v>43844</v>
      </c>
      <c r="I906" s="5">
        <v>43871</v>
      </c>
      <c r="J906" s="6">
        <v>375700</v>
      </c>
    </row>
    <row r="907" spans="1:10">
      <c r="A907" s="1">
        <v>900226715</v>
      </c>
      <c r="B907" s="1" t="s">
        <v>1</v>
      </c>
      <c r="C907" s="13" t="s">
        <v>2</v>
      </c>
      <c r="D907" s="20">
        <v>4381694</v>
      </c>
      <c r="E907" s="3">
        <v>0</v>
      </c>
      <c r="F907" s="21">
        <v>53500</v>
      </c>
      <c r="G907" s="3">
        <v>53500</v>
      </c>
      <c r="H907" s="22">
        <v>43844</v>
      </c>
      <c r="I907" s="5">
        <v>43871</v>
      </c>
      <c r="J907" s="6">
        <v>53500</v>
      </c>
    </row>
    <row r="908" spans="1:10">
      <c r="A908" s="1">
        <v>900226715</v>
      </c>
      <c r="B908" s="1" t="s">
        <v>1</v>
      </c>
      <c r="C908" s="13" t="s">
        <v>2</v>
      </c>
      <c r="D908" s="20">
        <v>4381699</v>
      </c>
      <c r="E908" s="3">
        <v>0</v>
      </c>
      <c r="F908" s="21">
        <v>51000</v>
      </c>
      <c r="G908" s="3">
        <v>51000</v>
      </c>
      <c r="H908" s="22">
        <v>43844</v>
      </c>
      <c r="I908" s="5">
        <v>43871</v>
      </c>
      <c r="J908" s="6">
        <v>51000</v>
      </c>
    </row>
    <row r="909" spans="1:10">
      <c r="A909" s="1">
        <v>900226715</v>
      </c>
      <c r="B909" s="1" t="s">
        <v>1</v>
      </c>
      <c r="C909" s="13" t="s">
        <v>2</v>
      </c>
      <c r="D909" s="20">
        <v>4381765</v>
      </c>
      <c r="E909" s="3">
        <v>0</v>
      </c>
      <c r="F909" s="21">
        <v>532500</v>
      </c>
      <c r="G909" s="3">
        <v>532500</v>
      </c>
      <c r="H909" s="22">
        <v>43845</v>
      </c>
      <c r="I909" s="5">
        <v>43871</v>
      </c>
      <c r="J909" s="6">
        <v>532500</v>
      </c>
    </row>
    <row r="910" spans="1:10">
      <c r="A910" s="1">
        <v>900226715</v>
      </c>
      <c r="B910" s="1" t="s">
        <v>1</v>
      </c>
      <c r="C910" s="13" t="s">
        <v>2</v>
      </c>
      <c r="D910" s="20">
        <v>4381785</v>
      </c>
      <c r="E910" s="3">
        <v>0</v>
      </c>
      <c r="F910" s="21">
        <v>50600</v>
      </c>
      <c r="G910" s="3">
        <v>50600</v>
      </c>
      <c r="H910" s="22">
        <v>43845</v>
      </c>
      <c r="I910" s="5">
        <v>43871</v>
      </c>
      <c r="J910" s="6">
        <v>50600</v>
      </c>
    </row>
    <row r="911" spans="1:10">
      <c r="A911" s="1">
        <v>900226715</v>
      </c>
      <c r="B911" s="1" t="s">
        <v>1</v>
      </c>
      <c r="C911" s="13" t="s">
        <v>2</v>
      </c>
      <c r="D911" s="20">
        <v>4381788</v>
      </c>
      <c r="E911" s="3">
        <v>0</v>
      </c>
      <c r="F911" s="21">
        <v>50600</v>
      </c>
      <c r="G911" s="3">
        <v>50600</v>
      </c>
      <c r="H911" s="22">
        <v>43845</v>
      </c>
      <c r="I911" s="5">
        <v>43871</v>
      </c>
      <c r="J911" s="6">
        <v>50600</v>
      </c>
    </row>
    <row r="912" spans="1:10">
      <c r="A912" s="1">
        <v>900226715</v>
      </c>
      <c r="B912" s="1" t="s">
        <v>1</v>
      </c>
      <c r="C912" s="13" t="s">
        <v>2</v>
      </c>
      <c r="D912" s="20">
        <v>4382139</v>
      </c>
      <c r="E912" s="3">
        <v>0</v>
      </c>
      <c r="F912" s="21">
        <v>50600</v>
      </c>
      <c r="G912" s="3">
        <v>50600</v>
      </c>
      <c r="H912" s="22">
        <v>43847</v>
      </c>
      <c r="I912" s="5">
        <v>43871</v>
      </c>
      <c r="J912" s="6">
        <v>50600</v>
      </c>
    </row>
    <row r="913" spans="1:10">
      <c r="A913" s="1">
        <v>900226715</v>
      </c>
      <c r="B913" s="1" t="s">
        <v>1</v>
      </c>
      <c r="C913" s="13" t="s">
        <v>2</v>
      </c>
      <c r="D913" s="20">
        <v>4382144</v>
      </c>
      <c r="E913" s="3">
        <v>0</v>
      </c>
      <c r="F913" s="21">
        <v>117000</v>
      </c>
      <c r="G913" s="3">
        <v>117000</v>
      </c>
      <c r="H913" s="22">
        <v>43847</v>
      </c>
      <c r="I913" s="5">
        <v>43871</v>
      </c>
      <c r="J913" s="6">
        <v>117000</v>
      </c>
    </row>
    <row r="914" spans="1:10">
      <c r="A914" s="1">
        <v>900226715</v>
      </c>
      <c r="B914" s="1" t="s">
        <v>1</v>
      </c>
      <c r="C914" s="13" t="s">
        <v>2</v>
      </c>
      <c r="D914" s="20">
        <v>4382213</v>
      </c>
      <c r="E914" s="3">
        <v>0</v>
      </c>
      <c r="F914" s="21">
        <v>50600</v>
      </c>
      <c r="G914" s="3">
        <v>50600</v>
      </c>
      <c r="H914" s="22">
        <v>43847</v>
      </c>
      <c r="I914" s="5">
        <v>43871</v>
      </c>
      <c r="J914" s="6">
        <v>50600</v>
      </c>
    </row>
    <row r="915" spans="1:10">
      <c r="A915" s="1">
        <v>900226715</v>
      </c>
      <c r="B915" s="1" t="s">
        <v>1</v>
      </c>
      <c r="C915" s="13" t="s">
        <v>2</v>
      </c>
      <c r="D915" s="20">
        <v>4382223</v>
      </c>
      <c r="E915" s="3">
        <v>0</v>
      </c>
      <c r="F915" s="21">
        <v>123500</v>
      </c>
      <c r="G915" s="3">
        <v>123500</v>
      </c>
      <c r="H915" s="22">
        <v>43847</v>
      </c>
      <c r="I915" s="5">
        <v>43871</v>
      </c>
      <c r="J915" s="6">
        <v>123500</v>
      </c>
    </row>
    <row r="916" spans="1:10">
      <c r="A916" s="1">
        <v>900226715</v>
      </c>
      <c r="B916" s="1" t="s">
        <v>1</v>
      </c>
      <c r="C916" s="13" t="s">
        <v>2</v>
      </c>
      <c r="D916" s="20">
        <v>4382224</v>
      </c>
      <c r="E916" s="3">
        <v>0</v>
      </c>
      <c r="F916" s="21">
        <v>50600</v>
      </c>
      <c r="G916" s="3">
        <v>50600</v>
      </c>
      <c r="H916" s="22">
        <v>43847</v>
      </c>
      <c r="I916" s="5">
        <v>43871</v>
      </c>
      <c r="J916" s="6">
        <v>50600</v>
      </c>
    </row>
    <row r="917" spans="1:10">
      <c r="A917" s="1">
        <v>900226715</v>
      </c>
      <c r="B917" s="1" t="s">
        <v>1</v>
      </c>
      <c r="C917" s="13" t="s">
        <v>2</v>
      </c>
      <c r="D917" s="20">
        <v>4382225</v>
      </c>
      <c r="E917" s="3">
        <v>0</v>
      </c>
      <c r="F917" s="21">
        <v>117000</v>
      </c>
      <c r="G917" s="3">
        <v>117000</v>
      </c>
      <c r="H917" s="22">
        <v>43847</v>
      </c>
      <c r="I917" s="5">
        <v>43871</v>
      </c>
      <c r="J917" s="6">
        <v>117000</v>
      </c>
    </row>
    <row r="918" spans="1:10">
      <c r="A918" s="1">
        <v>900226715</v>
      </c>
      <c r="B918" s="1" t="s">
        <v>1</v>
      </c>
      <c r="C918" s="13" t="s">
        <v>2</v>
      </c>
      <c r="D918" s="20">
        <v>4382241</v>
      </c>
      <c r="E918" s="3">
        <v>0</v>
      </c>
      <c r="F918" s="21">
        <v>50600</v>
      </c>
      <c r="G918" s="3">
        <v>50600</v>
      </c>
      <c r="H918" s="22">
        <v>43847</v>
      </c>
      <c r="I918" s="5">
        <v>43871</v>
      </c>
      <c r="J918" s="6">
        <v>50600</v>
      </c>
    </row>
    <row r="919" spans="1:10">
      <c r="A919" s="1">
        <v>900226715</v>
      </c>
      <c r="B919" s="1" t="s">
        <v>1</v>
      </c>
      <c r="C919" s="13" t="s">
        <v>2</v>
      </c>
      <c r="D919" s="20">
        <v>4382250</v>
      </c>
      <c r="E919" s="3">
        <v>0</v>
      </c>
      <c r="F919" s="21">
        <v>50600</v>
      </c>
      <c r="G919" s="3">
        <v>50600</v>
      </c>
      <c r="H919" s="22">
        <v>43847</v>
      </c>
      <c r="I919" s="5">
        <v>43871</v>
      </c>
      <c r="J919" s="6">
        <v>50600</v>
      </c>
    </row>
    <row r="920" spans="1:10">
      <c r="A920" s="1">
        <v>900226715</v>
      </c>
      <c r="B920" s="1" t="s">
        <v>1</v>
      </c>
      <c r="C920" s="13" t="s">
        <v>2</v>
      </c>
      <c r="D920" s="20">
        <v>4382254</v>
      </c>
      <c r="E920" s="3">
        <v>0</v>
      </c>
      <c r="F920" s="21">
        <v>117000</v>
      </c>
      <c r="G920" s="3">
        <v>117000</v>
      </c>
      <c r="H920" s="22">
        <v>43847</v>
      </c>
      <c r="I920" s="5">
        <v>43871</v>
      </c>
      <c r="J920" s="6">
        <v>117000</v>
      </c>
    </row>
    <row r="921" spans="1:10">
      <c r="A921" s="1">
        <v>900226715</v>
      </c>
      <c r="B921" s="1" t="s">
        <v>1</v>
      </c>
      <c r="C921" s="13" t="s">
        <v>2</v>
      </c>
      <c r="D921" s="20">
        <v>4382259</v>
      </c>
      <c r="E921" s="3">
        <v>0</v>
      </c>
      <c r="F921" s="21">
        <v>1960440</v>
      </c>
      <c r="G921" s="3">
        <v>1960440</v>
      </c>
      <c r="H921" s="22">
        <v>43847</v>
      </c>
      <c r="I921" s="5">
        <v>43871</v>
      </c>
      <c r="J921" s="6">
        <v>1960440</v>
      </c>
    </row>
    <row r="922" spans="1:10">
      <c r="A922" s="1">
        <v>900226715</v>
      </c>
      <c r="B922" s="1" t="s">
        <v>1</v>
      </c>
      <c r="C922" s="13" t="s">
        <v>2</v>
      </c>
      <c r="D922" s="20">
        <v>4382266</v>
      </c>
      <c r="E922" s="3">
        <v>0</v>
      </c>
      <c r="F922" s="21">
        <v>50600</v>
      </c>
      <c r="G922" s="3">
        <v>50600</v>
      </c>
      <c r="H922" s="22">
        <v>43847</v>
      </c>
      <c r="I922" s="5">
        <v>43871</v>
      </c>
      <c r="J922" s="6">
        <v>50600</v>
      </c>
    </row>
    <row r="923" spans="1:10">
      <c r="A923" s="1">
        <v>900226715</v>
      </c>
      <c r="B923" s="1" t="s">
        <v>1</v>
      </c>
      <c r="C923" s="13" t="s">
        <v>2</v>
      </c>
      <c r="D923" s="20">
        <v>4382267</v>
      </c>
      <c r="E923" s="3">
        <v>0</v>
      </c>
      <c r="F923" s="21">
        <v>122900</v>
      </c>
      <c r="G923" s="3">
        <v>122900</v>
      </c>
      <c r="H923" s="22">
        <v>43847</v>
      </c>
      <c r="I923" s="5">
        <v>43871</v>
      </c>
      <c r="J923" s="6">
        <v>122900</v>
      </c>
    </row>
    <row r="924" spans="1:10">
      <c r="A924" s="1">
        <v>900226715</v>
      </c>
      <c r="B924" s="1" t="s">
        <v>1</v>
      </c>
      <c r="C924" s="13" t="s">
        <v>2</v>
      </c>
      <c r="D924" s="20">
        <v>4382268</v>
      </c>
      <c r="E924" s="3">
        <v>0</v>
      </c>
      <c r="F924" s="21">
        <v>122900</v>
      </c>
      <c r="G924" s="3">
        <v>122900</v>
      </c>
      <c r="H924" s="22">
        <v>43847</v>
      </c>
      <c r="I924" s="5">
        <v>43871</v>
      </c>
      <c r="J924" s="6">
        <v>122900</v>
      </c>
    </row>
    <row r="925" spans="1:10">
      <c r="A925" s="1">
        <v>900226715</v>
      </c>
      <c r="B925" s="1" t="s">
        <v>1</v>
      </c>
      <c r="C925" s="13" t="s">
        <v>2</v>
      </c>
      <c r="D925" s="20">
        <v>4382390</v>
      </c>
      <c r="E925" s="3">
        <v>0</v>
      </c>
      <c r="F925" s="21">
        <v>50600</v>
      </c>
      <c r="G925" s="3">
        <v>50600</v>
      </c>
      <c r="H925" s="22">
        <v>43848</v>
      </c>
      <c r="I925" s="5">
        <v>43871</v>
      </c>
      <c r="J925" s="6">
        <v>50600</v>
      </c>
    </row>
    <row r="926" spans="1:10">
      <c r="A926" s="1">
        <v>900226715</v>
      </c>
      <c r="B926" s="1" t="s">
        <v>1</v>
      </c>
      <c r="C926" s="13" t="s">
        <v>2</v>
      </c>
      <c r="D926" s="20">
        <v>4382391</v>
      </c>
      <c r="E926" s="3">
        <v>0</v>
      </c>
      <c r="F926" s="21">
        <v>50600</v>
      </c>
      <c r="G926" s="3">
        <v>50600</v>
      </c>
      <c r="H926" s="22">
        <v>43848</v>
      </c>
      <c r="I926" s="5">
        <v>43871</v>
      </c>
      <c r="J926" s="6">
        <v>50600</v>
      </c>
    </row>
    <row r="927" spans="1:10">
      <c r="A927" s="1">
        <v>900226715</v>
      </c>
      <c r="B927" s="1" t="s">
        <v>1</v>
      </c>
      <c r="C927" s="13" t="s">
        <v>2</v>
      </c>
      <c r="D927" s="20">
        <v>4382482</v>
      </c>
      <c r="E927" s="3">
        <v>0</v>
      </c>
      <c r="F927" s="21">
        <v>50600</v>
      </c>
      <c r="G927" s="3">
        <v>50600</v>
      </c>
      <c r="H927" s="22">
        <v>43850</v>
      </c>
      <c r="I927" s="5">
        <v>43871</v>
      </c>
      <c r="J927" s="6">
        <v>50600</v>
      </c>
    </row>
    <row r="928" spans="1:10">
      <c r="A928" s="1">
        <v>900226715</v>
      </c>
      <c r="B928" s="1" t="s">
        <v>1</v>
      </c>
      <c r="C928" s="13" t="s">
        <v>2</v>
      </c>
      <c r="D928" s="20">
        <v>4382502</v>
      </c>
      <c r="E928" s="3">
        <v>0</v>
      </c>
      <c r="F928" s="21">
        <v>50600</v>
      </c>
      <c r="G928" s="3">
        <v>50600</v>
      </c>
      <c r="H928" s="22">
        <v>43850</v>
      </c>
      <c r="I928" s="5">
        <v>43871</v>
      </c>
      <c r="J928" s="6">
        <v>50600</v>
      </c>
    </row>
    <row r="929" spans="1:10">
      <c r="A929" s="1">
        <v>900226715</v>
      </c>
      <c r="B929" s="1" t="s">
        <v>1</v>
      </c>
      <c r="C929" s="13" t="s">
        <v>2</v>
      </c>
      <c r="D929" s="20">
        <v>4382586</v>
      </c>
      <c r="E929" s="3">
        <v>0</v>
      </c>
      <c r="F929" s="21">
        <v>50600</v>
      </c>
      <c r="G929" s="3">
        <v>50600</v>
      </c>
      <c r="H929" s="22">
        <v>43850</v>
      </c>
      <c r="I929" s="5">
        <v>43871</v>
      </c>
      <c r="J929" s="6">
        <v>50600</v>
      </c>
    </row>
    <row r="930" spans="1:10">
      <c r="A930" s="1">
        <v>900226715</v>
      </c>
      <c r="B930" s="1" t="s">
        <v>1</v>
      </c>
      <c r="C930" s="13" t="s">
        <v>2</v>
      </c>
      <c r="D930" s="20">
        <v>4382709</v>
      </c>
      <c r="E930" s="3">
        <v>0</v>
      </c>
      <c r="F930" s="21">
        <v>50600</v>
      </c>
      <c r="G930" s="3">
        <v>50600</v>
      </c>
      <c r="H930" s="22">
        <v>43851</v>
      </c>
      <c r="I930" s="5">
        <v>43871</v>
      </c>
      <c r="J930" s="6">
        <v>50600</v>
      </c>
    </row>
    <row r="931" spans="1:10">
      <c r="A931" s="1">
        <v>900226715</v>
      </c>
      <c r="B931" s="1" t="s">
        <v>1</v>
      </c>
      <c r="C931" s="13" t="s">
        <v>2</v>
      </c>
      <c r="D931" s="20">
        <v>4382736</v>
      </c>
      <c r="E931" s="3">
        <v>0</v>
      </c>
      <c r="F931" s="21">
        <v>50600</v>
      </c>
      <c r="G931" s="3">
        <v>50600</v>
      </c>
      <c r="H931" s="22">
        <v>43851</v>
      </c>
      <c r="I931" s="5">
        <v>43871</v>
      </c>
      <c r="J931" s="6">
        <v>50600</v>
      </c>
    </row>
    <row r="932" spans="1:10">
      <c r="A932" s="1">
        <v>900226715</v>
      </c>
      <c r="B932" s="1" t="s">
        <v>1</v>
      </c>
      <c r="C932" s="13" t="s">
        <v>2</v>
      </c>
      <c r="D932" s="20">
        <v>4382790</v>
      </c>
      <c r="E932" s="3">
        <v>0</v>
      </c>
      <c r="F932" s="21">
        <v>1789964</v>
      </c>
      <c r="G932" s="3">
        <v>1789964</v>
      </c>
      <c r="H932" s="22">
        <v>43851</v>
      </c>
      <c r="I932" s="5">
        <v>43871</v>
      </c>
      <c r="J932" s="6">
        <v>1789964</v>
      </c>
    </row>
    <row r="933" spans="1:10">
      <c r="A933" s="1">
        <v>900226715</v>
      </c>
      <c r="B933" s="1" t="s">
        <v>1</v>
      </c>
      <c r="C933" s="13" t="s">
        <v>2</v>
      </c>
      <c r="D933" s="20">
        <v>4382830</v>
      </c>
      <c r="E933" s="3">
        <v>0</v>
      </c>
      <c r="F933" s="21">
        <v>2399280</v>
      </c>
      <c r="G933" s="3">
        <v>2399280</v>
      </c>
      <c r="H933" s="22">
        <v>43851</v>
      </c>
      <c r="I933" s="5">
        <v>43871</v>
      </c>
      <c r="J933" s="6">
        <v>915280</v>
      </c>
    </row>
    <row r="934" spans="1:10">
      <c r="A934" s="1">
        <v>900226715</v>
      </c>
      <c r="B934" s="1" t="s">
        <v>1</v>
      </c>
      <c r="C934" s="13" t="s">
        <v>2</v>
      </c>
      <c r="D934" s="20">
        <v>4382953</v>
      </c>
      <c r="E934" s="3">
        <v>0</v>
      </c>
      <c r="F934" s="21">
        <v>50600</v>
      </c>
      <c r="G934" s="3">
        <v>50600</v>
      </c>
      <c r="H934" s="22">
        <v>43852</v>
      </c>
      <c r="I934" s="5">
        <v>43871</v>
      </c>
      <c r="J934" s="6">
        <v>50600</v>
      </c>
    </row>
    <row r="935" spans="1:10">
      <c r="A935" s="1">
        <v>900226715</v>
      </c>
      <c r="B935" s="1" t="s">
        <v>1</v>
      </c>
      <c r="C935" s="13" t="s">
        <v>2</v>
      </c>
      <c r="D935" s="20">
        <v>4383083</v>
      </c>
      <c r="E935" s="3">
        <v>0</v>
      </c>
      <c r="F935" s="21">
        <v>50600</v>
      </c>
      <c r="G935" s="3">
        <v>50600</v>
      </c>
      <c r="H935" s="22">
        <v>43853</v>
      </c>
      <c r="I935" s="5">
        <v>43871</v>
      </c>
      <c r="J935" s="6">
        <v>50600</v>
      </c>
    </row>
    <row r="936" spans="1:10">
      <c r="A936" s="1">
        <v>900226715</v>
      </c>
      <c r="B936" s="1" t="s">
        <v>1</v>
      </c>
      <c r="C936" s="13" t="s">
        <v>2</v>
      </c>
      <c r="D936" s="20">
        <v>4383105</v>
      </c>
      <c r="E936" s="3">
        <v>0</v>
      </c>
      <c r="F936" s="21">
        <v>50600</v>
      </c>
      <c r="G936" s="3">
        <v>50600</v>
      </c>
      <c r="H936" s="22">
        <v>43853</v>
      </c>
      <c r="I936" s="5">
        <v>43871</v>
      </c>
      <c r="J936" s="6">
        <v>50600</v>
      </c>
    </row>
    <row r="937" spans="1:10">
      <c r="A937" s="1">
        <v>900226715</v>
      </c>
      <c r="B937" s="1" t="s">
        <v>1</v>
      </c>
      <c r="C937" s="13" t="s">
        <v>2</v>
      </c>
      <c r="D937" s="20">
        <v>4383119</v>
      </c>
      <c r="E937" s="3">
        <v>0</v>
      </c>
      <c r="F937" s="21">
        <v>50600</v>
      </c>
      <c r="G937" s="3">
        <v>50600</v>
      </c>
      <c r="H937" s="22">
        <v>43853</v>
      </c>
      <c r="I937" s="5">
        <v>43871</v>
      </c>
      <c r="J937" s="6">
        <v>50600</v>
      </c>
    </row>
    <row r="938" spans="1:10">
      <c r="A938" s="1">
        <v>900226715</v>
      </c>
      <c r="B938" s="1" t="s">
        <v>1</v>
      </c>
      <c r="C938" s="13" t="s">
        <v>2</v>
      </c>
      <c r="D938" s="20">
        <v>4384007</v>
      </c>
      <c r="E938" s="3">
        <v>0</v>
      </c>
      <c r="F938" s="21">
        <v>400420</v>
      </c>
      <c r="G938" s="3">
        <v>400420</v>
      </c>
      <c r="H938" s="22">
        <v>43859</v>
      </c>
      <c r="I938" s="5">
        <v>43871</v>
      </c>
      <c r="J938" s="6">
        <v>400420</v>
      </c>
    </row>
    <row r="939" spans="1:10">
      <c r="A939" s="1">
        <v>900226715</v>
      </c>
      <c r="B939" s="1" t="s">
        <v>1</v>
      </c>
      <c r="C939" s="13" t="s">
        <v>2</v>
      </c>
      <c r="D939" s="20">
        <v>4363740</v>
      </c>
      <c r="E939" s="21">
        <v>0</v>
      </c>
      <c r="F939" s="21">
        <v>496800</v>
      </c>
      <c r="G939" s="3">
        <v>496800</v>
      </c>
      <c r="H939" s="22">
        <v>43725</v>
      </c>
      <c r="I939" s="5">
        <v>43775</v>
      </c>
      <c r="J939" s="6">
        <v>496800</v>
      </c>
    </row>
    <row r="940" spans="1:10">
      <c r="A940" s="1">
        <v>900226715</v>
      </c>
      <c r="B940" s="1" t="s">
        <v>1</v>
      </c>
      <c r="C940" s="13" t="s">
        <v>2</v>
      </c>
      <c r="D940" s="20">
        <v>4365282</v>
      </c>
      <c r="E940" s="21">
        <v>0</v>
      </c>
      <c r="F940" s="21">
        <v>37610</v>
      </c>
      <c r="G940" s="3">
        <v>37610</v>
      </c>
      <c r="H940" s="22">
        <v>43734</v>
      </c>
      <c r="I940" s="5">
        <v>43775</v>
      </c>
      <c r="J940" s="6">
        <v>37610</v>
      </c>
    </row>
    <row r="941" spans="1:10">
      <c r="A941" s="1">
        <v>900226715</v>
      </c>
      <c r="B941" s="1" t="s">
        <v>1</v>
      </c>
      <c r="C941" s="13" t="s">
        <v>2</v>
      </c>
      <c r="D941" s="20">
        <v>4365876</v>
      </c>
      <c r="E941" s="21">
        <v>3200</v>
      </c>
      <c r="F941" s="21">
        <v>33100</v>
      </c>
      <c r="G941" s="3">
        <v>29900</v>
      </c>
      <c r="H941" s="22">
        <v>43739</v>
      </c>
      <c r="I941" s="5">
        <v>43775</v>
      </c>
      <c r="J941" s="6">
        <v>29900</v>
      </c>
    </row>
    <row r="942" spans="1:10">
      <c r="A942" s="1">
        <v>900226715</v>
      </c>
      <c r="B942" s="1" t="s">
        <v>1</v>
      </c>
      <c r="C942" s="13" t="s">
        <v>2</v>
      </c>
      <c r="D942" s="20">
        <v>4366514</v>
      </c>
      <c r="E942" s="21">
        <v>3200</v>
      </c>
      <c r="F942" s="21">
        <v>45300</v>
      </c>
      <c r="G942" s="3">
        <v>42100</v>
      </c>
      <c r="H942" s="22">
        <v>43742</v>
      </c>
      <c r="I942" s="5">
        <v>43775</v>
      </c>
      <c r="J942" s="6">
        <v>42100</v>
      </c>
    </row>
    <row r="943" spans="1:10">
      <c r="A943" s="1">
        <v>900226715</v>
      </c>
      <c r="B943" s="1" t="s">
        <v>1</v>
      </c>
      <c r="C943" s="13" t="s">
        <v>2</v>
      </c>
      <c r="D943" s="20">
        <v>4367573</v>
      </c>
      <c r="E943" s="21">
        <v>237669</v>
      </c>
      <c r="F943" s="21">
        <v>7066770</v>
      </c>
      <c r="G943" s="3">
        <v>6829101</v>
      </c>
      <c r="H943" s="22">
        <v>43748</v>
      </c>
      <c r="I943" s="5">
        <v>43775</v>
      </c>
      <c r="J943" s="6">
        <v>2874000</v>
      </c>
    </row>
    <row r="944" spans="1:10">
      <c r="A944" s="1">
        <v>900226715</v>
      </c>
      <c r="B944" s="1" t="s">
        <v>1</v>
      </c>
      <c r="C944" s="13" t="s">
        <v>2</v>
      </c>
      <c r="D944" s="20">
        <v>4367887</v>
      </c>
      <c r="E944" s="21">
        <v>0</v>
      </c>
      <c r="F944" s="21">
        <v>54400</v>
      </c>
      <c r="G944" s="3">
        <v>54400</v>
      </c>
      <c r="H944" s="22">
        <v>43751</v>
      </c>
      <c r="I944" s="5">
        <v>43775</v>
      </c>
      <c r="J944" s="6">
        <v>54400</v>
      </c>
    </row>
    <row r="945" spans="1:10">
      <c r="A945" s="1">
        <v>900226715</v>
      </c>
      <c r="B945" s="1" t="s">
        <v>1</v>
      </c>
      <c r="C945" s="13" t="s">
        <v>2</v>
      </c>
      <c r="D945" s="20">
        <v>4349926</v>
      </c>
      <c r="E945" s="3">
        <v>0</v>
      </c>
      <c r="F945" s="21">
        <v>319500</v>
      </c>
      <c r="G945" s="3">
        <v>319500</v>
      </c>
      <c r="H945" s="22">
        <v>43635</v>
      </c>
      <c r="I945" s="5">
        <v>43775</v>
      </c>
      <c r="J945" s="6">
        <v>319500</v>
      </c>
    </row>
    <row r="946" spans="1:10">
      <c r="A946" s="1">
        <v>900226715</v>
      </c>
      <c r="B946" s="1" t="s">
        <v>1</v>
      </c>
      <c r="C946" s="13" t="s">
        <v>2</v>
      </c>
      <c r="D946" s="20">
        <v>4361318</v>
      </c>
      <c r="E946" s="3">
        <v>0</v>
      </c>
      <c r="F946" s="21">
        <v>213000</v>
      </c>
      <c r="G946" s="3">
        <v>213000</v>
      </c>
      <c r="H946" s="22">
        <v>43710</v>
      </c>
      <c r="I946" s="5">
        <v>43775</v>
      </c>
      <c r="J946" s="6">
        <v>213000</v>
      </c>
    </row>
    <row r="947" spans="1:10">
      <c r="A947" s="1">
        <v>900226715</v>
      </c>
      <c r="B947" s="1" t="s">
        <v>1</v>
      </c>
      <c r="C947" s="13" t="s">
        <v>2</v>
      </c>
      <c r="D947" s="20">
        <v>4362312</v>
      </c>
      <c r="E947" s="3">
        <v>0</v>
      </c>
      <c r="F947" s="21">
        <v>2567420</v>
      </c>
      <c r="G947" s="3">
        <v>2567420</v>
      </c>
      <c r="H947" s="22">
        <v>43714</v>
      </c>
      <c r="I947" s="5">
        <v>43775</v>
      </c>
      <c r="J947" s="6">
        <v>2567420</v>
      </c>
    </row>
    <row r="948" spans="1:10">
      <c r="A948" s="1">
        <v>900226715</v>
      </c>
      <c r="B948" s="1" t="s">
        <v>1</v>
      </c>
      <c r="C948" s="13" t="s">
        <v>2</v>
      </c>
      <c r="D948" s="20">
        <v>4363090</v>
      </c>
      <c r="E948" s="3">
        <v>0</v>
      </c>
      <c r="F948" s="21">
        <v>106500</v>
      </c>
      <c r="G948" s="3">
        <v>106500</v>
      </c>
      <c r="H948" s="22">
        <v>43720</v>
      </c>
      <c r="I948" s="5">
        <v>43775</v>
      </c>
      <c r="J948" s="6">
        <v>106500</v>
      </c>
    </row>
    <row r="949" spans="1:10">
      <c r="A949" s="1">
        <v>900226715</v>
      </c>
      <c r="B949" s="1" t="s">
        <v>1</v>
      </c>
      <c r="C949" s="13" t="s">
        <v>2</v>
      </c>
      <c r="D949" s="20">
        <v>4363277</v>
      </c>
      <c r="E949" s="3">
        <v>0</v>
      </c>
      <c r="F949" s="21">
        <v>33100</v>
      </c>
      <c r="G949" s="3">
        <v>33100</v>
      </c>
      <c r="H949" s="22">
        <v>43721</v>
      </c>
      <c r="I949" s="5">
        <v>43775</v>
      </c>
      <c r="J949" s="6">
        <v>33100</v>
      </c>
    </row>
    <row r="950" spans="1:10">
      <c r="A950" s="1">
        <v>900226715</v>
      </c>
      <c r="B950" s="1" t="s">
        <v>1</v>
      </c>
      <c r="C950" s="13" t="s">
        <v>2</v>
      </c>
      <c r="D950" s="20">
        <v>4363281</v>
      </c>
      <c r="E950" s="3">
        <v>0</v>
      </c>
      <c r="F950" s="21">
        <v>47800</v>
      </c>
      <c r="G950" s="3">
        <v>47800</v>
      </c>
      <c r="H950" s="22">
        <v>43721</v>
      </c>
      <c r="I950" s="5">
        <v>43775</v>
      </c>
      <c r="J950" s="6">
        <v>47800</v>
      </c>
    </row>
    <row r="951" spans="1:10">
      <c r="A951" s="1">
        <v>900226715</v>
      </c>
      <c r="B951" s="1" t="s">
        <v>1</v>
      </c>
      <c r="C951" s="13" t="s">
        <v>2</v>
      </c>
      <c r="D951" s="20">
        <v>4363290</v>
      </c>
      <c r="E951" s="3">
        <v>0</v>
      </c>
      <c r="F951" s="21">
        <v>47800</v>
      </c>
      <c r="G951" s="3">
        <v>47800</v>
      </c>
      <c r="H951" s="22">
        <v>43721</v>
      </c>
      <c r="I951" s="5">
        <v>43775</v>
      </c>
      <c r="J951" s="6">
        <v>47800</v>
      </c>
    </row>
    <row r="952" spans="1:10">
      <c r="A952" s="1">
        <v>900226715</v>
      </c>
      <c r="B952" s="1" t="s">
        <v>1</v>
      </c>
      <c r="C952" s="13" t="s">
        <v>2</v>
      </c>
      <c r="D952" s="20">
        <v>4363296</v>
      </c>
      <c r="E952" s="3">
        <v>0</v>
      </c>
      <c r="F952" s="21">
        <v>78600</v>
      </c>
      <c r="G952" s="3">
        <v>78600</v>
      </c>
      <c r="H952" s="22">
        <v>43721</v>
      </c>
      <c r="I952" s="5">
        <v>43775</v>
      </c>
      <c r="J952" s="6">
        <v>78600</v>
      </c>
    </row>
    <row r="953" spans="1:10">
      <c r="A953" s="1">
        <v>900226715</v>
      </c>
      <c r="B953" s="1" t="s">
        <v>1</v>
      </c>
      <c r="C953" s="13" t="s">
        <v>2</v>
      </c>
      <c r="D953" s="20">
        <v>4363312</v>
      </c>
      <c r="E953" s="3">
        <v>0</v>
      </c>
      <c r="F953" s="21">
        <v>47800</v>
      </c>
      <c r="G953" s="3">
        <v>47800</v>
      </c>
      <c r="H953" s="22">
        <v>43721</v>
      </c>
      <c r="I953" s="5">
        <v>43775</v>
      </c>
      <c r="J953" s="6">
        <v>47800</v>
      </c>
    </row>
    <row r="954" spans="1:10">
      <c r="A954" s="1">
        <v>900226715</v>
      </c>
      <c r="B954" s="1" t="s">
        <v>1</v>
      </c>
      <c r="C954" s="13" t="s">
        <v>2</v>
      </c>
      <c r="D954" s="20">
        <v>4363314</v>
      </c>
      <c r="E954" s="3">
        <v>0</v>
      </c>
      <c r="F954" s="21">
        <v>47800</v>
      </c>
      <c r="G954" s="3">
        <v>47800</v>
      </c>
      <c r="H954" s="22">
        <v>43721</v>
      </c>
      <c r="I954" s="5">
        <v>43775</v>
      </c>
      <c r="J954" s="6">
        <v>47800</v>
      </c>
    </row>
    <row r="955" spans="1:10">
      <c r="A955" s="1">
        <v>900226715</v>
      </c>
      <c r="B955" s="1" t="s">
        <v>1</v>
      </c>
      <c r="C955" s="13" t="s">
        <v>2</v>
      </c>
      <c r="D955" s="20">
        <v>4363320</v>
      </c>
      <c r="E955" s="3">
        <v>0</v>
      </c>
      <c r="F955" s="21">
        <v>47800</v>
      </c>
      <c r="G955" s="3">
        <v>47800</v>
      </c>
      <c r="H955" s="22">
        <v>43721</v>
      </c>
      <c r="I955" s="5">
        <v>43775</v>
      </c>
      <c r="J955" s="6">
        <v>47800</v>
      </c>
    </row>
    <row r="956" spans="1:10">
      <c r="A956" s="1">
        <v>900226715</v>
      </c>
      <c r="B956" s="1" t="s">
        <v>1</v>
      </c>
      <c r="C956" s="13" t="s">
        <v>2</v>
      </c>
      <c r="D956" s="20">
        <v>4363545</v>
      </c>
      <c r="E956" s="3">
        <v>0</v>
      </c>
      <c r="F956" s="21">
        <v>61600</v>
      </c>
      <c r="G956" s="3">
        <v>61600</v>
      </c>
      <c r="H956" s="22">
        <v>43724</v>
      </c>
      <c r="I956" s="5">
        <v>43775</v>
      </c>
      <c r="J956" s="6">
        <v>61600</v>
      </c>
    </row>
    <row r="957" spans="1:10">
      <c r="A957" s="1">
        <v>900226715</v>
      </c>
      <c r="B957" s="1" t="s">
        <v>1</v>
      </c>
      <c r="C957" s="13" t="s">
        <v>2</v>
      </c>
      <c r="D957" s="20">
        <v>4363615</v>
      </c>
      <c r="E957" s="3">
        <v>0</v>
      </c>
      <c r="F957" s="21">
        <v>127800</v>
      </c>
      <c r="G957" s="3">
        <v>127800</v>
      </c>
      <c r="H957" s="22">
        <v>43724</v>
      </c>
      <c r="I957" s="5">
        <v>43775</v>
      </c>
      <c r="J957" s="6">
        <v>127800</v>
      </c>
    </row>
    <row r="958" spans="1:10">
      <c r="A958" s="1">
        <v>900226715</v>
      </c>
      <c r="B958" s="1" t="s">
        <v>1</v>
      </c>
      <c r="C958" s="13" t="s">
        <v>2</v>
      </c>
      <c r="D958" s="20">
        <v>4363623</v>
      </c>
      <c r="E958" s="3">
        <v>0</v>
      </c>
      <c r="F958" s="21">
        <v>64800</v>
      </c>
      <c r="G958" s="3">
        <v>64800</v>
      </c>
      <c r="H958" s="22">
        <v>43724</v>
      </c>
      <c r="I958" s="5">
        <v>43775</v>
      </c>
      <c r="J958" s="6">
        <v>64800</v>
      </c>
    </row>
    <row r="959" spans="1:10">
      <c r="A959" s="1">
        <v>900226715</v>
      </c>
      <c r="B959" s="1" t="s">
        <v>1</v>
      </c>
      <c r="C959" s="13" t="s">
        <v>2</v>
      </c>
      <c r="D959" s="20">
        <v>4363632</v>
      </c>
      <c r="E959" s="3">
        <v>0</v>
      </c>
      <c r="F959" s="21">
        <v>127800</v>
      </c>
      <c r="G959" s="3">
        <v>127800</v>
      </c>
      <c r="H959" s="22">
        <v>43724</v>
      </c>
      <c r="I959" s="5">
        <v>43775</v>
      </c>
      <c r="J959" s="6">
        <v>127800</v>
      </c>
    </row>
    <row r="960" spans="1:10">
      <c r="A960" s="1">
        <v>900226715</v>
      </c>
      <c r="B960" s="1" t="s">
        <v>1</v>
      </c>
      <c r="C960" s="13" t="s">
        <v>2</v>
      </c>
      <c r="D960" s="20">
        <v>4363646</v>
      </c>
      <c r="E960" s="3">
        <v>0</v>
      </c>
      <c r="F960" s="21">
        <v>181900</v>
      </c>
      <c r="G960" s="3">
        <v>181900</v>
      </c>
      <c r="H960" s="22">
        <v>43724</v>
      </c>
      <c r="I960" s="5">
        <v>43775</v>
      </c>
      <c r="J960" s="6">
        <v>181900</v>
      </c>
    </row>
    <row r="961" spans="1:10">
      <c r="A961" s="1">
        <v>900226715</v>
      </c>
      <c r="B961" s="1" t="s">
        <v>1</v>
      </c>
      <c r="C961" s="13" t="s">
        <v>2</v>
      </c>
      <c r="D961" s="20">
        <v>4363654</v>
      </c>
      <c r="E961" s="3">
        <v>0</v>
      </c>
      <c r="F961" s="21">
        <v>398000</v>
      </c>
      <c r="G961" s="3">
        <v>398000</v>
      </c>
      <c r="H961" s="22">
        <v>43724</v>
      </c>
      <c r="I961" s="5">
        <v>43775</v>
      </c>
      <c r="J961" s="6">
        <v>398000</v>
      </c>
    </row>
    <row r="962" spans="1:10">
      <c r="A962" s="1">
        <v>900226715</v>
      </c>
      <c r="B962" s="1" t="s">
        <v>1</v>
      </c>
      <c r="C962" s="13" t="s">
        <v>2</v>
      </c>
      <c r="D962" s="20">
        <v>4363656</v>
      </c>
      <c r="E962" s="3">
        <v>0</v>
      </c>
      <c r="F962" s="21">
        <v>191600</v>
      </c>
      <c r="G962" s="3">
        <v>191600</v>
      </c>
      <c r="H962" s="22">
        <v>43724</v>
      </c>
      <c r="I962" s="5">
        <v>43775</v>
      </c>
      <c r="J962" s="6">
        <v>191600</v>
      </c>
    </row>
    <row r="963" spans="1:10">
      <c r="A963" s="1">
        <v>900226715</v>
      </c>
      <c r="B963" s="1" t="s">
        <v>1</v>
      </c>
      <c r="C963" s="13" t="s">
        <v>2</v>
      </c>
      <c r="D963" s="20">
        <v>4364148</v>
      </c>
      <c r="E963" s="3">
        <v>0</v>
      </c>
      <c r="F963" s="21">
        <v>47800</v>
      </c>
      <c r="G963" s="3">
        <v>47800</v>
      </c>
      <c r="H963" s="22">
        <v>43727</v>
      </c>
      <c r="I963" s="5">
        <v>43775</v>
      </c>
      <c r="J963" s="6">
        <v>47800</v>
      </c>
    </row>
    <row r="964" spans="1:10">
      <c r="A964" s="1">
        <v>900226715</v>
      </c>
      <c r="B964" s="1" t="s">
        <v>1</v>
      </c>
      <c r="C964" s="13" t="s">
        <v>2</v>
      </c>
      <c r="D964" s="20">
        <v>4364332</v>
      </c>
      <c r="E964" s="3">
        <v>0</v>
      </c>
      <c r="F964" s="21">
        <v>47800</v>
      </c>
      <c r="G964" s="3">
        <v>47800</v>
      </c>
      <c r="H964" s="22">
        <v>43728</v>
      </c>
      <c r="I964" s="5">
        <v>43775</v>
      </c>
      <c r="J964" s="6">
        <v>47800</v>
      </c>
    </row>
    <row r="965" spans="1:10">
      <c r="A965" s="1">
        <v>900226715</v>
      </c>
      <c r="B965" s="1" t="s">
        <v>1</v>
      </c>
      <c r="C965" s="13" t="s">
        <v>2</v>
      </c>
      <c r="D965" s="20">
        <v>4364602</v>
      </c>
      <c r="E965" s="3">
        <v>0</v>
      </c>
      <c r="F965" s="21">
        <v>50500</v>
      </c>
      <c r="G965" s="3">
        <v>50500</v>
      </c>
      <c r="H965" s="22">
        <v>43731</v>
      </c>
      <c r="I965" s="5">
        <v>43775</v>
      </c>
      <c r="J965" s="6">
        <v>50500</v>
      </c>
    </row>
    <row r="966" spans="1:10">
      <c r="A966" s="1">
        <v>900226715</v>
      </c>
      <c r="B966" s="1" t="s">
        <v>1</v>
      </c>
      <c r="C966" s="13" t="s">
        <v>2</v>
      </c>
      <c r="D966" s="20">
        <v>4364604</v>
      </c>
      <c r="E966" s="3">
        <v>0</v>
      </c>
      <c r="F966" s="21">
        <v>127800</v>
      </c>
      <c r="G966" s="3">
        <v>127800</v>
      </c>
      <c r="H966" s="22">
        <v>43731</v>
      </c>
      <c r="I966" s="5">
        <v>43775</v>
      </c>
      <c r="J966" s="6">
        <v>127800</v>
      </c>
    </row>
    <row r="967" spans="1:10">
      <c r="A967" s="1">
        <v>900226715</v>
      </c>
      <c r="B967" s="1" t="s">
        <v>1</v>
      </c>
      <c r="C967" s="13" t="s">
        <v>2</v>
      </c>
      <c r="D967" s="20">
        <v>4364612</v>
      </c>
      <c r="E967" s="3">
        <v>0</v>
      </c>
      <c r="F967" s="21">
        <v>52500</v>
      </c>
      <c r="G967" s="3">
        <v>52500</v>
      </c>
      <c r="H967" s="22">
        <v>43731</v>
      </c>
      <c r="I967" s="5">
        <v>43775</v>
      </c>
      <c r="J967" s="6">
        <v>52500</v>
      </c>
    </row>
    <row r="968" spans="1:10">
      <c r="A968" s="1">
        <v>900226715</v>
      </c>
      <c r="B968" s="1" t="s">
        <v>1</v>
      </c>
      <c r="C968" s="13" t="s">
        <v>2</v>
      </c>
      <c r="D968" s="20">
        <v>4364626</v>
      </c>
      <c r="E968" s="3">
        <v>0</v>
      </c>
      <c r="F968" s="21">
        <v>72600</v>
      </c>
      <c r="G968" s="3">
        <v>72600</v>
      </c>
      <c r="H968" s="22">
        <v>43731</v>
      </c>
      <c r="I968" s="5">
        <v>43775</v>
      </c>
      <c r="J968" s="6">
        <v>72600</v>
      </c>
    </row>
    <row r="969" spans="1:10">
      <c r="A969" s="1">
        <v>900226715</v>
      </c>
      <c r="B969" s="1" t="s">
        <v>1</v>
      </c>
      <c r="C969" s="13" t="s">
        <v>2</v>
      </c>
      <c r="D969" s="20">
        <v>4364658</v>
      </c>
      <c r="E969" s="3">
        <v>0</v>
      </c>
      <c r="F969" s="21">
        <v>70400</v>
      </c>
      <c r="G969" s="3">
        <v>70400</v>
      </c>
      <c r="H969" s="22">
        <v>43731</v>
      </c>
      <c r="I969" s="5">
        <v>43775</v>
      </c>
      <c r="J969" s="6">
        <v>70400</v>
      </c>
    </row>
    <row r="970" spans="1:10">
      <c r="A970" s="1">
        <v>900226715</v>
      </c>
      <c r="B970" s="1" t="s">
        <v>1</v>
      </c>
      <c r="C970" s="13" t="s">
        <v>2</v>
      </c>
      <c r="D970" s="20">
        <v>4364674</v>
      </c>
      <c r="E970" s="3">
        <v>0</v>
      </c>
      <c r="F970" s="21">
        <v>47800</v>
      </c>
      <c r="G970" s="3">
        <v>47800</v>
      </c>
      <c r="H970" s="22">
        <v>43731</v>
      </c>
      <c r="I970" s="5">
        <v>43775</v>
      </c>
      <c r="J970" s="6">
        <v>47800</v>
      </c>
    </row>
    <row r="971" spans="1:10">
      <c r="A971" s="1">
        <v>900226715</v>
      </c>
      <c r="B971" s="1" t="s">
        <v>1</v>
      </c>
      <c r="C971" s="13" t="s">
        <v>2</v>
      </c>
      <c r="D971" s="20">
        <v>4365025</v>
      </c>
      <c r="E971" s="3">
        <v>0</v>
      </c>
      <c r="F971" s="21">
        <v>110400</v>
      </c>
      <c r="G971" s="3">
        <v>110400</v>
      </c>
      <c r="H971" s="22">
        <v>43733</v>
      </c>
      <c r="I971" s="5">
        <v>43775</v>
      </c>
      <c r="J971" s="6">
        <v>110400</v>
      </c>
    </row>
    <row r="972" spans="1:10">
      <c r="A972" s="1">
        <v>900226715</v>
      </c>
      <c r="B972" s="1" t="s">
        <v>1</v>
      </c>
      <c r="C972" s="13" t="s">
        <v>2</v>
      </c>
      <c r="D972" s="20">
        <v>4365043</v>
      </c>
      <c r="E972" s="3">
        <v>0</v>
      </c>
      <c r="F972" s="21">
        <v>27300</v>
      </c>
      <c r="G972" s="3">
        <v>27300</v>
      </c>
      <c r="H972" s="22">
        <v>43733</v>
      </c>
      <c r="I972" s="5">
        <v>43775</v>
      </c>
      <c r="J972" s="6">
        <v>27300</v>
      </c>
    </row>
    <row r="973" spans="1:10">
      <c r="A973" s="1">
        <v>900226715</v>
      </c>
      <c r="B973" s="1" t="s">
        <v>1</v>
      </c>
      <c r="C973" s="13" t="s">
        <v>2</v>
      </c>
      <c r="D973" s="20">
        <v>4365179</v>
      </c>
      <c r="E973" s="3">
        <v>0</v>
      </c>
      <c r="F973" s="21">
        <v>60500</v>
      </c>
      <c r="G973" s="3">
        <v>60500</v>
      </c>
      <c r="H973" s="22">
        <v>43734</v>
      </c>
      <c r="I973" s="5">
        <v>43775</v>
      </c>
      <c r="J973" s="6">
        <v>60500</v>
      </c>
    </row>
    <row r="974" spans="1:10">
      <c r="A974" s="1">
        <v>900226715</v>
      </c>
      <c r="B974" s="1" t="s">
        <v>1</v>
      </c>
      <c r="C974" s="13" t="s">
        <v>2</v>
      </c>
      <c r="D974" s="20">
        <v>4365313</v>
      </c>
      <c r="E974" s="3">
        <v>0</v>
      </c>
      <c r="F974" s="21">
        <v>47800</v>
      </c>
      <c r="G974" s="3">
        <v>47800</v>
      </c>
      <c r="H974" s="22">
        <v>43734</v>
      </c>
      <c r="I974" s="5">
        <v>43775</v>
      </c>
      <c r="J974" s="6">
        <v>47800</v>
      </c>
    </row>
    <row r="975" spans="1:10">
      <c r="A975" s="1">
        <v>900226715</v>
      </c>
      <c r="B975" s="1" t="s">
        <v>1</v>
      </c>
      <c r="C975" s="13" t="s">
        <v>2</v>
      </c>
      <c r="D975" s="20">
        <v>4365772</v>
      </c>
      <c r="E975" s="3">
        <v>0</v>
      </c>
      <c r="F975" s="21">
        <v>47800</v>
      </c>
      <c r="G975" s="3">
        <v>47800</v>
      </c>
      <c r="H975" s="22">
        <v>43738</v>
      </c>
      <c r="I975" s="5">
        <v>43775</v>
      </c>
      <c r="J975" s="6">
        <v>47800</v>
      </c>
    </row>
    <row r="976" spans="1:10">
      <c r="A976" s="1">
        <v>900226715</v>
      </c>
      <c r="B976" s="1" t="s">
        <v>1</v>
      </c>
      <c r="C976" s="13" t="s">
        <v>2</v>
      </c>
      <c r="D976" s="20">
        <v>4365782</v>
      </c>
      <c r="E976" s="3">
        <v>0</v>
      </c>
      <c r="F976" s="21">
        <v>47800</v>
      </c>
      <c r="G976" s="3">
        <v>47800</v>
      </c>
      <c r="H976" s="22">
        <v>43738</v>
      </c>
      <c r="I976" s="5">
        <v>43775</v>
      </c>
      <c r="J976" s="6">
        <v>47800</v>
      </c>
    </row>
    <row r="977" spans="1:10">
      <c r="A977" s="1">
        <v>900226715</v>
      </c>
      <c r="B977" s="1" t="s">
        <v>1</v>
      </c>
      <c r="C977" s="13" t="s">
        <v>2</v>
      </c>
      <c r="D977" s="20">
        <v>4365783</v>
      </c>
      <c r="E977" s="3">
        <v>0</v>
      </c>
      <c r="F977" s="21">
        <v>47800</v>
      </c>
      <c r="G977" s="3">
        <v>47800</v>
      </c>
      <c r="H977" s="22">
        <v>43738</v>
      </c>
      <c r="I977" s="5">
        <v>43775</v>
      </c>
      <c r="J977" s="6">
        <v>47800</v>
      </c>
    </row>
    <row r="978" spans="1:10">
      <c r="A978" s="1">
        <v>900226715</v>
      </c>
      <c r="B978" s="1" t="s">
        <v>1</v>
      </c>
      <c r="C978" s="13" t="s">
        <v>2</v>
      </c>
      <c r="D978" s="20">
        <v>4365828</v>
      </c>
      <c r="E978" s="3">
        <v>0</v>
      </c>
      <c r="F978" s="21">
        <v>128600</v>
      </c>
      <c r="G978" s="3">
        <v>128600</v>
      </c>
      <c r="H978" s="22">
        <v>43738</v>
      </c>
      <c r="I978" s="5">
        <v>43775</v>
      </c>
      <c r="J978" s="6">
        <v>128600</v>
      </c>
    </row>
    <row r="979" spans="1:10">
      <c r="A979" s="1">
        <v>900226715</v>
      </c>
      <c r="B979" s="1" t="s">
        <v>1</v>
      </c>
      <c r="C979" s="13" t="s">
        <v>2</v>
      </c>
      <c r="D979" s="20">
        <v>4365913</v>
      </c>
      <c r="E979" s="3">
        <v>0</v>
      </c>
      <c r="F979" s="21">
        <v>169800</v>
      </c>
      <c r="G979" s="3">
        <v>169800</v>
      </c>
      <c r="H979" s="22">
        <v>43739</v>
      </c>
      <c r="I979" s="5">
        <v>43775</v>
      </c>
      <c r="J979" s="6">
        <v>169800</v>
      </c>
    </row>
    <row r="980" spans="1:10">
      <c r="A980" s="1">
        <v>900226715</v>
      </c>
      <c r="B980" s="1" t="s">
        <v>1</v>
      </c>
      <c r="C980" s="13" t="s">
        <v>2</v>
      </c>
      <c r="D980" s="20">
        <v>4366106</v>
      </c>
      <c r="E980" s="3">
        <v>0</v>
      </c>
      <c r="F980" s="21">
        <v>130000</v>
      </c>
      <c r="G980" s="3">
        <v>130000</v>
      </c>
      <c r="H980" s="22">
        <v>43740</v>
      </c>
      <c r="I980" s="5">
        <v>43775</v>
      </c>
      <c r="J980" s="6">
        <v>130000</v>
      </c>
    </row>
    <row r="981" spans="1:10">
      <c r="A981" s="1">
        <v>900226715</v>
      </c>
      <c r="B981" s="1" t="s">
        <v>1</v>
      </c>
      <c r="C981" s="13" t="s">
        <v>2</v>
      </c>
      <c r="D981" s="20">
        <v>4366246</v>
      </c>
      <c r="E981" s="3">
        <v>0</v>
      </c>
      <c r="F981" s="21">
        <v>22600</v>
      </c>
      <c r="G981" s="3">
        <v>22600</v>
      </c>
      <c r="H981" s="22">
        <v>43741</v>
      </c>
      <c r="I981" s="5">
        <v>43775</v>
      </c>
      <c r="J981" s="6">
        <v>22600</v>
      </c>
    </row>
    <row r="982" spans="1:10">
      <c r="A982" s="1">
        <v>900226715</v>
      </c>
      <c r="B982" s="1" t="s">
        <v>1</v>
      </c>
      <c r="C982" s="13" t="s">
        <v>2</v>
      </c>
      <c r="D982" s="20">
        <v>4366247</v>
      </c>
      <c r="E982" s="3">
        <v>0</v>
      </c>
      <c r="F982" s="21">
        <v>22600</v>
      </c>
      <c r="G982" s="3">
        <v>22600</v>
      </c>
      <c r="H982" s="22">
        <v>43741</v>
      </c>
      <c r="I982" s="5">
        <v>43775</v>
      </c>
      <c r="J982" s="6">
        <v>22600</v>
      </c>
    </row>
    <row r="983" spans="1:10">
      <c r="A983" s="1">
        <v>900226715</v>
      </c>
      <c r="B983" s="1" t="s">
        <v>1</v>
      </c>
      <c r="C983" s="13" t="s">
        <v>2</v>
      </c>
      <c r="D983" s="20">
        <v>4366248</v>
      </c>
      <c r="E983" s="3">
        <v>0</v>
      </c>
      <c r="F983" s="21">
        <v>22600</v>
      </c>
      <c r="G983" s="3">
        <v>22600</v>
      </c>
      <c r="H983" s="22">
        <v>43741</v>
      </c>
      <c r="I983" s="5">
        <v>43775</v>
      </c>
      <c r="J983" s="6">
        <v>22600</v>
      </c>
    </row>
    <row r="984" spans="1:10">
      <c r="A984" s="1">
        <v>900226715</v>
      </c>
      <c r="B984" s="1" t="s">
        <v>1</v>
      </c>
      <c r="C984" s="13" t="s">
        <v>2</v>
      </c>
      <c r="D984" s="20">
        <v>4366895</v>
      </c>
      <c r="E984" s="3">
        <v>0</v>
      </c>
      <c r="F984" s="21">
        <v>61600</v>
      </c>
      <c r="G984" s="3">
        <v>61600</v>
      </c>
      <c r="H984" s="22">
        <v>43745</v>
      </c>
      <c r="I984" s="5">
        <v>43775</v>
      </c>
      <c r="J984" s="6">
        <v>61600</v>
      </c>
    </row>
    <row r="985" spans="1:10">
      <c r="A985" s="1">
        <v>900226715</v>
      </c>
      <c r="B985" s="1" t="s">
        <v>1</v>
      </c>
      <c r="C985" s="13" t="s">
        <v>2</v>
      </c>
      <c r="D985" s="20">
        <v>4366897</v>
      </c>
      <c r="E985" s="3">
        <v>0</v>
      </c>
      <c r="F985" s="21">
        <v>61600</v>
      </c>
      <c r="G985" s="3">
        <v>61600</v>
      </c>
      <c r="H985" s="22">
        <v>43745</v>
      </c>
      <c r="I985" s="5">
        <v>43775</v>
      </c>
      <c r="J985" s="6">
        <v>61600</v>
      </c>
    </row>
    <row r="986" spans="1:10">
      <c r="A986" s="1">
        <v>900226715</v>
      </c>
      <c r="B986" s="1" t="s">
        <v>1</v>
      </c>
      <c r="C986" s="13" t="s">
        <v>2</v>
      </c>
      <c r="D986" s="20">
        <v>4366906</v>
      </c>
      <c r="E986" s="3">
        <v>0</v>
      </c>
      <c r="F986" s="21">
        <v>61600</v>
      </c>
      <c r="G986" s="3">
        <v>61600</v>
      </c>
      <c r="H986" s="22">
        <v>43745</v>
      </c>
      <c r="I986" s="5">
        <v>43775</v>
      </c>
      <c r="J986" s="6">
        <v>61600</v>
      </c>
    </row>
    <row r="987" spans="1:10">
      <c r="A987" s="1">
        <v>900226715</v>
      </c>
      <c r="B987" s="1" t="s">
        <v>1</v>
      </c>
      <c r="C987" s="13" t="s">
        <v>2</v>
      </c>
      <c r="D987" s="20">
        <v>4366908</v>
      </c>
      <c r="E987" s="3">
        <v>0</v>
      </c>
      <c r="F987" s="21">
        <v>72600</v>
      </c>
      <c r="G987" s="3">
        <v>72600</v>
      </c>
      <c r="H987" s="22">
        <v>43745</v>
      </c>
      <c r="I987" s="5">
        <v>43775</v>
      </c>
      <c r="J987" s="6">
        <v>72600</v>
      </c>
    </row>
    <row r="988" spans="1:10">
      <c r="A988" s="1">
        <v>900226715</v>
      </c>
      <c r="B988" s="1" t="s">
        <v>1</v>
      </c>
      <c r="C988" s="13" t="s">
        <v>2</v>
      </c>
      <c r="D988" s="20">
        <v>4366911</v>
      </c>
      <c r="E988" s="3">
        <v>0</v>
      </c>
      <c r="F988" s="21">
        <v>143000</v>
      </c>
      <c r="G988" s="3">
        <v>143000</v>
      </c>
      <c r="H988" s="22">
        <v>43745</v>
      </c>
      <c r="I988" s="5">
        <v>43775</v>
      </c>
      <c r="J988" s="6">
        <v>143000</v>
      </c>
    </row>
    <row r="989" spans="1:10">
      <c r="A989" s="1">
        <v>900226715</v>
      </c>
      <c r="B989" s="1" t="s">
        <v>1</v>
      </c>
      <c r="C989" s="13" t="s">
        <v>2</v>
      </c>
      <c r="D989" s="20">
        <v>4366933</v>
      </c>
      <c r="E989" s="3">
        <v>0</v>
      </c>
      <c r="F989" s="21">
        <v>127000</v>
      </c>
      <c r="G989" s="3">
        <v>127000</v>
      </c>
      <c r="H989" s="22">
        <v>43745</v>
      </c>
      <c r="I989" s="5">
        <v>43775</v>
      </c>
      <c r="J989" s="6">
        <v>127000</v>
      </c>
    </row>
    <row r="990" spans="1:10">
      <c r="A990" s="1">
        <v>900226715</v>
      </c>
      <c r="B990" s="1" t="s">
        <v>1</v>
      </c>
      <c r="C990" s="13" t="s">
        <v>2</v>
      </c>
      <c r="D990" s="20">
        <v>4367034</v>
      </c>
      <c r="E990" s="3">
        <v>0</v>
      </c>
      <c r="F990" s="21">
        <v>47800</v>
      </c>
      <c r="G990" s="3">
        <v>47800</v>
      </c>
      <c r="H990" s="22">
        <v>43746</v>
      </c>
      <c r="I990" s="5">
        <v>43775</v>
      </c>
      <c r="J990" s="6">
        <v>47800</v>
      </c>
    </row>
    <row r="991" spans="1:10">
      <c r="A991" s="1">
        <v>900226715</v>
      </c>
      <c r="B991" s="1" t="s">
        <v>1</v>
      </c>
      <c r="C991" s="13" t="s">
        <v>2</v>
      </c>
      <c r="D991" s="20">
        <v>4367050</v>
      </c>
      <c r="E991" s="3">
        <v>0</v>
      </c>
      <c r="F991" s="21">
        <v>47800</v>
      </c>
      <c r="G991" s="3">
        <v>47800</v>
      </c>
      <c r="H991" s="22">
        <v>43746</v>
      </c>
      <c r="I991" s="5">
        <v>43775</v>
      </c>
      <c r="J991" s="6">
        <v>47800</v>
      </c>
    </row>
    <row r="992" spans="1:10">
      <c r="A992" s="1">
        <v>900226715</v>
      </c>
      <c r="B992" s="1" t="s">
        <v>1</v>
      </c>
      <c r="C992" s="13" t="s">
        <v>2</v>
      </c>
      <c r="D992" s="20">
        <v>4367307</v>
      </c>
      <c r="E992" s="3">
        <v>0</v>
      </c>
      <c r="F992" s="21">
        <v>46700</v>
      </c>
      <c r="G992" s="3">
        <v>46700</v>
      </c>
      <c r="H992" s="22">
        <v>43747</v>
      </c>
      <c r="I992" s="5">
        <v>43775</v>
      </c>
      <c r="J992" s="6">
        <v>46700</v>
      </c>
    </row>
    <row r="993" spans="1:10">
      <c r="A993" s="1">
        <v>900226715</v>
      </c>
      <c r="B993" s="1" t="s">
        <v>1</v>
      </c>
      <c r="C993" s="13" t="s">
        <v>2</v>
      </c>
      <c r="D993" s="20">
        <v>4367308</v>
      </c>
      <c r="E993" s="3">
        <v>0</v>
      </c>
      <c r="F993" s="21">
        <v>47800</v>
      </c>
      <c r="G993" s="3">
        <v>47800</v>
      </c>
      <c r="H993" s="22">
        <v>43747</v>
      </c>
      <c r="I993" s="5">
        <v>43775</v>
      </c>
      <c r="J993" s="6">
        <v>47800</v>
      </c>
    </row>
    <row r="994" spans="1:10">
      <c r="A994" s="1">
        <v>900226715</v>
      </c>
      <c r="B994" s="1" t="s">
        <v>1</v>
      </c>
      <c r="C994" s="13" t="s">
        <v>2</v>
      </c>
      <c r="D994" s="20">
        <v>4367312</v>
      </c>
      <c r="E994" s="3">
        <v>0</v>
      </c>
      <c r="F994" s="21">
        <v>47800</v>
      </c>
      <c r="G994" s="3">
        <v>47800</v>
      </c>
      <c r="H994" s="22">
        <v>43747</v>
      </c>
      <c r="I994" s="5">
        <v>43775</v>
      </c>
      <c r="J994" s="6">
        <v>47800</v>
      </c>
    </row>
    <row r="995" spans="1:10">
      <c r="A995" s="1">
        <v>900226715</v>
      </c>
      <c r="B995" s="1" t="s">
        <v>1</v>
      </c>
      <c r="C995" s="13" t="s">
        <v>2</v>
      </c>
      <c r="D995" s="20">
        <v>4367323</v>
      </c>
      <c r="E995" s="3">
        <v>0</v>
      </c>
      <c r="F995" s="21">
        <v>47800</v>
      </c>
      <c r="G995" s="3">
        <v>47800</v>
      </c>
      <c r="H995" s="22">
        <v>43747</v>
      </c>
      <c r="I995" s="5">
        <v>43775</v>
      </c>
      <c r="J995" s="6">
        <v>47800</v>
      </c>
    </row>
    <row r="996" spans="1:10">
      <c r="A996" s="1">
        <v>900226715</v>
      </c>
      <c r="B996" s="1" t="s">
        <v>1</v>
      </c>
      <c r="C996" s="13" t="s">
        <v>2</v>
      </c>
      <c r="D996" s="20">
        <v>4367442</v>
      </c>
      <c r="E996" s="3">
        <v>0</v>
      </c>
      <c r="F996" s="21">
        <v>928900</v>
      </c>
      <c r="G996" s="3">
        <v>928900</v>
      </c>
      <c r="H996" s="22">
        <v>43747</v>
      </c>
      <c r="I996" s="5">
        <v>43775</v>
      </c>
      <c r="J996" s="6">
        <v>928900</v>
      </c>
    </row>
    <row r="997" spans="1:10">
      <c r="A997" s="1">
        <v>900226715</v>
      </c>
      <c r="B997" s="1" t="s">
        <v>1</v>
      </c>
      <c r="C997" s="13" t="s">
        <v>2</v>
      </c>
      <c r="D997" s="20">
        <v>4367652</v>
      </c>
      <c r="E997" s="3">
        <v>0</v>
      </c>
      <c r="F997" s="21">
        <v>47800</v>
      </c>
      <c r="G997" s="3">
        <v>47800</v>
      </c>
      <c r="H997" s="22">
        <v>43749</v>
      </c>
      <c r="I997" s="5">
        <v>43775</v>
      </c>
      <c r="J997" s="6">
        <v>47800</v>
      </c>
    </row>
    <row r="998" spans="1:10">
      <c r="A998" s="1">
        <v>900226715</v>
      </c>
      <c r="B998" s="1" t="s">
        <v>1</v>
      </c>
      <c r="C998" s="13" t="s">
        <v>2</v>
      </c>
      <c r="D998" s="20">
        <v>4367665</v>
      </c>
      <c r="E998" s="3">
        <v>0</v>
      </c>
      <c r="F998" s="21">
        <v>47800</v>
      </c>
      <c r="G998" s="3">
        <v>47800</v>
      </c>
      <c r="H998" s="22">
        <v>43749</v>
      </c>
      <c r="I998" s="5">
        <v>43775</v>
      </c>
      <c r="J998" s="6">
        <v>47800</v>
      </c>
    </row>
    <row r="999" spans="1:10">
      <c r="A999" s="1">
        <v>900226715</v>
      </c>
      <c r="B999" s="1" t="s">
        <v>1</v>
      </c>
      <c r="C999" s="13" t="s">
        <v>2</v>
      </c>
      <c r="D999" s="20">
        <v>4367677</v>
      </c>
      <c r="E999" s="3">
        <v>0</v>
      </c>
      <c r="F999" s="21">
        <v>47800</v>
      </c>
      <c r="G999" s="3">
        <v>47800</v>
      </c>
      <c r="H999" s="22">
        <v>43749</v>
      </c>
      <c r="I999" s="5">
        <v>43775</v>
      </c>
      <c r="J999" s="6">
        <v>47800</v>
      </c>
    </row>
    <row r="1000" spans="1:10">
      <c r="A1000" s="1">
        <v>900226715</v>
      </c>
      <c r="B1000" s="1" t="s">
        <v>1</v>
      </c>
      <c r="C1000" s="13" t="s">
        <v>2</v>
      </c>
      <c r="D1000" s="20">
        <v>4367678</v>
      </c>
      <c r="E1000" s="3">
        <v>0</v>
      </c>
      <c r="F1000" s="21">
        <v>47800</v>
      </c>
      <c r="G1000" s="3">
        <v>47800</v>
      </c>
      <c r="H1000" s="22">
        <v>43749</v>
      </c>
      <c r="I1000" s="5">
        <v>43775</v>
      </c>
      <c r="J1000" s="6">
        <v>47800</v>
      </c>
    </row>
    <row r="1001" spans="1:10">
      <c r="A1001" s="1">
        <v>900226715</v>
      </c>
      <c r="B1001" s="1" t="s">
        <v>1</v>
      </c>
      <c r="C1001" s="13" t="s">
        <v>2</v>
      </c>
      <c r="D1001" s="20">
        <v>4367683</v>
      </c>
      <c r="E1001" s="3">
        <v>0</v>
      </c>
      <c r="F1001" s="21">
        <v>47800</v>
      </c>
      <c r="G1001" s="3">
        <v>47800</v>
      </c>
      <c r="H1001" s="22">
        <v>43749</v>
      </c>
      <c r="I1001" s="5">
        <v>43775</v>
      </c>
      <c r="J1001" s="6">
        <v>47800</v>
      </c>
    </row>
    <row r="1002" spans="1:10">
      <c r="A1002" s="1">
        <v>900226715</v>
      </c>
      <c r="B1002" s="1" t="s">
        <v>1</v>
      </c>
      <c r="C1002" s="13" t="s">
        <v>2</v>
      </c>
      <c r="D1002" s="20">
        <v>4367732</v>
      </c>
      <c r="E1002" s="3">
        <v>0</v>
      </c>
      <c r="F1002" s="21">
        <v>47800</v>
      </c>
      <c r="G1002" s="3">
        <v>47800</v>
      </c>
      <c r="H1002" s="22">
        <v>43749</v>
      </c>
      <c r="I1002" s="5">
        <v>43775</v>
      </c>
      <c r="J1002" s="6">
        <v>47800</v>
      </c>
    </row>
    <row r="1003" spans="1:10">
      <c r="A1003" s="1">
        <v>900226715</v>
      </c>
      <c r="B1003" s="1" t="s">
        <v>1</v>
      </c>
      <c r="C1003" s="13" t="s">
        <v>2</v>
      </c>
      <c r="D1003" s="20">
        <v>4367832</v>
      </c>
      <c r="E1003" s="3">
        <v>0</v>
      </c>
      <c r="F1003" s="21">
        <v>47800</v>
      </c>
      <c r="G1003" s="3">
        <v>47800</v>
      </c>
      <c r="H1003" s="22">
        <v>43750</v>
      </c>
      <c r="I1003" s="5">
        <v>43775</v>
      </c>
      <c r="J1003" s="6">
        <v>47800</v>
      </c>
    </row>
    <row r="1004" spans="1:10">
      <c r="A1004" s="1">
        <v>900226715</v>
      </c>
      <c r="B1004" s="1" t="s">
        <v>1</v>
      </c>
      <c r="C1004" s="13" t="s">
        <v>2</v>
      </c>
      <c r="D1004" s="20">
        <v>4367888</v>
      </c>
      <c r="E1004" s="3">
        <v>0</v>
      </c>
      <c r="F1004" s="21">
        <v>361800</v>
      </c>
      <c r="G1004" s="3">
        <v>361800</v>
      </c>
      <c r="H1004" s="22">
        <v>43752</v>
      </c>
      <c r="I1004" s="5">
        <v>43775</v>
      </c>
      <c r="J1004" s="6">
        <v>361800</v>
      </c>
    </row>
    <row r="1005" spans="1:10">
      <c r="A1005" s="1">
        <v>900226715</v>
      </c>
      <c r="B1005" s="1" t="s">
        <v>1</v>
      </c>
      <c r="C1005" s="13" t="s">
        <v>2</v>
      </c>
      <c r="D1005" s="20">
        <v>4367996</v>
      </c>
      <c r="E1005" s="3">
        <v>0</v>
      </c>
      <c r="F1005" s="21">
        <v>33100</v>
      </c>
      <c r="G1005" s="3">
        <v>33100</v>
      </c>
      <c r="H1005" s="22">
        <v>43753</v>
      </c>
      <c r="I1005" s="5">
        <v>43775</v>
      </c>
      <c r="J1005" s="6">
        <v>33100</v>
      </c>
    </row>
    <row r="1006" spans="1:10">
      <c r="A1006" s="1">
        <v>900226715</v>
      </c>
      <c r="B1006" s="1" t="s">
        <v>1</v>
      </c>
      <c r="C1006" s="13" t="s">
        <v>2</v>
      </c>
      <c r="D1006" s="20">
        <v>4367997</v>
      </c>
      <c r="E1006" s="3">
        <v>0</v>
      </c>
      <c r="F1006" s="21">
        <v>33100</v>
      </c>
      <c r="G1006" s="3">
        <v>33100</v>
      </c>
      <c r="H1006" s="22">
        <v>43753</v>
      </c>
      <c r="I1006" s="5">
        <v>43775</v>
      </c>
      <c r="J1006" s="6">
        <v>33100</v>
      </c>
    </row>
    <row r="1007" spans="1:10">
      <c r="A1007" s="1">
        <v>900226715</v>
      </c>
      <c r="B1007" s="1" t="s">
        <v>1</v>
      </c>
      <c r="C1007" s="13" t="s">
        <v>2</v>
      </c>
      <c r="D1007" s="20">
        <v>4368004</v>
      </c>
      <c r="E1007" s="3">
        <v>0</v>
      </c>
      <c r="F1007" s="21">
        <v>47800</v>
      </c>
      <c r="G1007" s="3">
        <v>47800</v>
      </c>
      <c r="H1007" s="22">
        <v>43753</v>
      </c>
      <c r="I1007" s="5">
        <v>43775</v>
      </c>
      <c r="J1007" s="6">
        <v>47800</v>
      </c>
    </row>
    <row r="1008" spans="1:10">
      <c r="A1008" s="1">
        <v>900226715</v>
      </c>
      <c r="B1008" s="1" t="s">
        <v>1</v>
      </c>
      <c r="C1008" s="13" t="s">
        <v>2</v>
      </c>
      <c r="D1008" s="20">
        <v>4368009</v>
      </c>
      <c r="E1008" s="3">
        <v>0</v>
      </c>
      <c r="F1008" s="21">
        <v>47800</v>
      </c>
      <c r="G1008" s="3">
        <v>47800</v>
      </c>
      <c r="H1008" s="22">
        <v>43753</v>
      </c>
      <c r="I1008" s="5">
        <v>43775</v>
      </c>
      <c r="J1008" s="6">
        <v>47800</v>
      </c>
    </row>
    <row r="1009" spans="1:10">
      <c r="A1009" s="1">
        <v>900226715</v>
      </c>
      <c r="B1009" s="1" t="s">
        <v>1</v>
      </c>
      <c r="C1009" s="13" t="s">
        <v>2</v>
      </c>
      <c r="D1009" s="20">
        <v>4368067</v>
      </c>
      <c r="E1009" s="3">
        <v>0</v>
      </c>
      <c r="F1009" s="21">
        <v>54400</v>
      </c>
      <c r="G1009" s="3">
        <v>54400</v>
      </c>
      <c r="H1009" s="22">
        <v>43753</v>
      </c>
      <c r="I1009" s="5">
        <v>43775</v>
      </c>
      <c r="J1009" s="6">
        <v>54400</v>
      </c>
    </row>
    <row r="1010" spans="1:10">
      <c r="A1010" s="1">
        <v>900226715</v>
      </c>
      <c r="B1010" s="1" t="s">
        <v>1</v>
      </c>
      <c r="C1010" s="13" t="s">
        <v>2</v>
      </c>
      <c r="D1010" s="20">
        <v>4368249</v>
      </c>
      <c r="E1010" s="3">
        <v>0</v>
      </c>
      <c r="F1010" s="21">
        <v>47800</v>
      </c>
      <c r="G1010" s="3">
        <v>47800</v>
      </c>
      <c r="H1010" s="22">
        <v>43754</v>
      </c>
      <c r="I1010" s="5">
        <v>43775</v>
      </c>
      <c r="J1010" s="6">
        <v>47800</v>
      </c>
    </row>
    <row r="1011" spans="1:10">
      <c r="A1011" s="1">
        <v>900226715</v>
      </c>
      <c r="B1011" s="1" t="s">
        <v>1</v>
      </c>
      <c r="C1011" s="13" t="s">
        <v>2</v>
      </c>
      <c r="D1011" s="20">
        <v>4368250</v>
      </c>
      <c r="E1011" s="3">
        <v>0</v>
      </c>
      <c r="F1011" s="21">
        <v>47800</v>
      </c>
      <c r="G1011" s="3">
        <v>47800</v>
      </c>
      <c r="H1011" s="22">
        <v>43754</v>
      </c>
      <c r="I1011" s="5">
        <v>43775</v>
      </c>
      <c r="J1011" s="6">
        <v>47800</v>
      </c>
    </row>
    <row r="1012" spans="1:10">
      <c r="A1012" s="1">
        <v>900226715</v>
      </c>
      <c r="B1012" s="1" t="s">
        <v>1</v>
      </c>
      <c r="C1012" s="13" t="s">
        <v>2</v>
      </c>
      <c r="D1012" s="20">
        <v>4368406</v>
      </c>
      <c r="E1012" s="3">
        <v>0</v>
      </c>
      <c r="F1012" s="21">
        <v>47800</v>
      </c>
      <c r="G1012" s="3">
        <v>47800</v>
      </c>
      <c r="H1012" s="22">
        <v>43755</v>
      </c>
      <c r="I1012" s="5">
        <v>43775</v>
      </c>
      <c r="J1012" s="6">
        <v>47800</v>
      </c>
    </row>
    <row r="1013" spans="1:10">
      <c r="A1013" s="1">
        <v>900226715</v>
      </c>
      <c r="B1013" s="1" t="s">
        <v>1</v>
      </c>
      <c r="C1013" s="13" t="s">
        <v>2</v>
      </c>
      <c r="D1013" s="20">
        <v>4368421</v>
      </c>
      <c r="E1013" s="3">
        <v>0</v>
      </c>
      <c r="F1013" s="21">
        <v>47800</v>
      </c>
      <c r="G1013" s="3">
        <v>47800</v>
      </c>
      <c r="H1013" s="22">
        <v>43755</v>
      </c>
      <c r="I1013" s="5">
        <v>43775</v>
      </c>
      <c r="J1013" s="6">
        <v>47800</v>
      </c>
    </row>
    <row r="1014" spans="1:10">
      <c r="A1014" s="1">
        <v>900226715</v>
      </c>
      <c r="B1014" s="1" t="s">
        <v>1</v>
      </c>
      <c r="C1014" s="13" t="s">
        <v>2</v>
      </c>
      <c r="D1014" s="20">
        <v>4368424</v>
      </c>
      <c r="E1014" s="3">
        <v>0</v>
      </c>
      <c r="F1014" s="21">
        <v>47800</v>
      </c>
      <c r="G1014" s="3">
        <v>47800</v>
      </c>
      <c r="H1014" s="22">
        <v>43755</v>
      </c>
      <c r="I1014" s="5">
        <v>43775</v>
      </c>
      <c r="J1014" s="6">
        <v>47800</v>
      </c>
    </row>
    <row r="1015" spans="1:10">
      <c r="A1015" s="1">
        <v>900226715</v>
      </c>
      <c r="B1015" s="1" t="s">
        <v>1</v>
      </c>
      <c r="C1015" s="13" t="s">
        <v>2</v>
      </c>
      <c r="D1015" s="20">
        <v>4368550</v>
      </c>
      <c r="E1015" s="3">
        <v>0</v>
      </c>
      <c r="F1015" s="21">
        <v>47800</v>
      </c>
      <c r="G1015" s="3">
        <v>47800</v>
      </c>
      <c r="H1015" s="22">
        <v>43756</v>
      </c>
      <c r="I1015" s="5">
        <v>43775</v>
      </c>
      <c r="J1015" s="6">
        <v>47800</v>
      </c>
    </row>
    <row r="1016" spans="1:10">
      <c r="A1016" s="1">
        <v>900226715</v>
      </c>
      <c r="B1016" s="1" t="s">
        <v>1</v>
      </c>
      <c r="C1016" s="13" t="s">
        <v>2</v>
      </c>
      <c r="D1016" s="20">
        <v>4368578</v>
      </c>
      <c r="E1016" s="3">
        <v>0</v>
      </c>
      <c r="F1016" s="21">
        <v>47800</v>
      </c>
      <c r="G1016" s="3">
        <v>47800</v>
      </c>
      <c r="H1016" s="22">
        <v>43756</v>
      </c>
      <c r="I1016" s="5">
        <v>43775</v>
      </c>
      <c r="J1016" s="6">
        <v>47800</v>
      </c>
    </row>
    <row r="1017" spans="1:10">
      <c r="A1017" s="1">
        <v>900226715</v>
      </c>
      <c r="B1017" s="1" t="s">
        <v>1</v>
      </c>
      <c r="C1017" s="13" t="s">
        <v>2</v>
      </c>
      <c r="D1017" s="20">
        <v>4368582</v>
      </c>
      <c r="E1017" s="3">
        <v>0</v>
      </c>
      <c r="F1017" s="21">
        <v>47800</v>
      </c>
      <c r="G1017" s="3">
        <v>47800</v>
      </c>
      <c r="H1017" s="22">
        <v>43756</v>
      </c>
      <c r="I1017" s="5">
        <v>43775</v>
      </c>
      <c r="J1017" s="6">
        <v>47800</v>
      </c>
    </row>
    <row r="1018" spans="1:10">
      <c r="A1018" s="1">
        <v>900226715</v>
      </c>
      <c r="B1018" s="1" t="s">
        <v>1</v>
      </c>
      <c r="C1018" s="13" t="s">
        <v>2</v>
      </c>
      <c r="D1018" s="20">
        <v>4368588</v>
      </c>
      <c r="E1018" s="3">
        <v>0</v>
      </c>
      <c r="F1018" s="21">
        <v>47800</v>
      </c>
      <c r="G1018" s="3">
        <v>47800</v>
      </c>
      <c r="H1018" s="22">
        <v>43756</v>
      </c>
      <c r="I1018" s="5">
        <v>43775</v>
      </c>
      <c r="J1018" s="6">
        <v>47800</v>
      </c>
    </row>
    <row r="1019" spans="1:10">
      <c r="A1019" s="1">
        <v>900226715</v>
      </c>
      <c r="B1019" s="1" t="s">
        <v>1</v>
      </c>
      <c r="C1019" s="13" t="s">
        <v>2</v>
      </c>
      <c r="D1019" s="20">
        <v>4368719</v>
      </c>
      <c r="E1019" s="3">
        <v>0</v>
      </c>
      <c r="F1019" s="21">
        <v>5246177</v>
      </c>
      <c r="G1019" s="3">
        <v>5246177</v>
      </c>
      <c r="H1019" s="22">
        <v>43756</v>
      </c>
      <c r="I1019" s="5">
        <v>43775</v>
      </c>
      <c r="J1019" s="6">
        <v>5246177</v>
      </c>
    </row>
    <row r="1020" spans="1:10">
      <c r="A1020" s="1">
        <v>900226715</v>
      </c>
      <c r="B1020" s="1" t="s">
        <v>1</v>
      </c>
      <c r="C1020" s="13" t="s">
        <v>2</v>
      </c>
      <c r="D1020" s="20">
        <v>4368738</v>
      </c>
      <c r="E1020" s="3">
        <v>0</v>
      </c>
      <c r="F1020" s="21">
        <v>4109570</v>
      </c>
      <c r="G1020" s="3">
        <v>4109570</v>
      </c>
      <c r="H1020" s="22">
        <v>43757</v>
      </c>
      <c r="I1020" s="5">
        <v>43775</v>
      </c>
      <c r="J1020" s="6">
        <v>4109570</v>
      </c>
    </row>
    <row r="1021" spans="1:10">
      <c r="A1021" s="1">
        <v>900226715</v>
      </c>
      <c r="B1021" s="1" t="s">
        <v>1</v>
      </c>
      <c r="C1021" s="13" t="s">
        <v>2</v>
      </c>
      <c r="D1021" s="20">
        <v>4368870</v>
      </c>
      <c r="E1021" s="3">
        <v>0</v>
      </c>
      <c r="F1021" s="21">
        <v>47800</v>
      </c>
      <c r="G1021" s="3">
        <v>47800</v>
      </c>
      <c r="H1021" s="22">
        <v>43759</v>
      </c>
      <c r="I1021" s="5">
        <v>43775</v>
      </c>
      <c r="J1021" s="6">
        <v>47800</v>
      </c>
    </row>
    <row r="1022" spans="1:10">
      <c r="A1022" s="1">
        <v>900226715</v>
      </c>
      <c r="B1022" s="1" t="s">
        <v>1</v>
      </c>
      <c r="C1022" s="13" t="s">
        <v>2</v>
      </c>
      <c r="D1022" s="20">
        <v>4368946</v>
      </c>
      <c r="E1022" s="3">
        <v>0</v>
      </c>
      <c r="F1022" s="21">
        <v>250000</v>
      </c>
      <c r="G1022" s="3">
        <v>250000</v>
      </c>
      <c r="H1022" s="22">
        <v>43759</v>
      </c>
      <c r="I1022" s="5">
        <v>43775</v>
      </c>
      <c r="J1022" s="6">
        <v>250000</v>
      </c>
    </row>
    <row r="1023" spans="1:10">
      <c r="A1023" s="1">
        <v>900226715</v>
      </c>
      <c r="B1023" s="1" t="s">
        <v>1</v>
      </c>
      <c r="C1023" s="13" t="s">
        <v>2</v>
      </c>
      <c r="D1023" s="20">
        <v>4369150</v>
      </c>
      <c r="E1023" s="3">
        <v>0</v>
      </c>
      <c r="F1023" s="21">
        <v>1792175</v>
      </c>
      <c r="G1023" s="3">
        <v>1792175</v>
      </c>
      <c r="H1023" s="22">
        <v>43760</v>
      </c>
      <c r="I1023" s="5">
        <v>43775</v>
      </c>
      <c r="J1023" s="6">
        <v>1792175</v>
      </c>
    </row>
    <row r="1024" spans="1:10">
      <c r="A1024" s="1">
        <v>900226715</v>
      </c>
      <c r="B1024" s="1" t="s">
        <v>1</v>
      </c>
      <c r="C1024" s="13" t="s">
        <v>2</v>
      </c>
      <c r="D1024" s="20">
        <v>4369232</v>
      </c>
      <c r="E1024" s="3">
        <v>0</v>
      </c>
      <c r="F1024" s="21">
        <v>50500</v>
      </c>
      <c r="G1024" s="3">
        <v>50500</v>
      </c>
      <c r="H1024" s="22">
        <v>43761</v>
      </c>
      <c r="I1024" s="5">
        <v>43775</v>
      </c>
      <c r="J1024" s="6">
        <v>50500</v>
      </c>
    </row>
    <row r="1025" spans="1:10">
      <c r="A1025" s="1">
        <v>900226715</v>
      </c>
      <c r="B1025" s="1" t="s">
        <v>1</v>
      </c>
      <c r="C1025" s="13" t="s">
        <v>2</v>
      </c>
      <c r="D1025" s="20">
        <v>4369235</v>
      </c>
      <c r="E1025" s="3">
        <v>0</v>
      </c>
      <c r="F1025" s="21">
        <v>214500</v>
      </c>
      <c r="G1025" s="3">
        <v>214500</v>
      </c>
      <c r="H1025" s="22">
        <v>43761</v>
      </c>
      <c r="I1025" s="5">
        <v>43775</v>
      </c>
      <c r="J1025" s="6">
        <v>214500</v>
      </c>
    </row>
    <row r="1026" spans="1:10">
      <c r="A1026" s="1">
        <v>900226715</v>
      </c>
      <c r="B1026" s="1" t="s">
        <v>1</v>
      </c>
      <c r="C1026" s="13" t="s">
        <v>2</v>
      </c>
      <c r="D1026" s="20">
        <v>4369300</v>
      </c>
      <c r="E1026" s="3">
        <v>0</v>
      </c>
      <c r="F1026" s="21">
        <v>116500</v>
      </c>
      <c r="G1026" s="3">
        <v>116500</v>
      </c>
      <c r="H1026" s="22">
        <v>43761</v>
      </c>
      <c r="I1026" s="5">
        <v>43775</v>
      </c>
      <c r="J1026" s="6">
        <v>116500</v>
      </c>
    </row>
    <row r="1027" spans="1:10">
      <c r="A1027" s="1">
        <v>900226715</v>
      </c>
      <c r="B1027" s="1" t="s">
        <v>1</v>
      </c>
      <c r="C1027" s="13" t="s">
        <v>2</v>
      </c>
      <c r="D1027" s="20">
        <v>4369349</v>
      </c>
      <c r="E1027" s="3">
        <v>0</v>
      </c>
      <c r="F1027" s="21">
        <v>214500</v>
      </c>
      <c r="G1027" s="3">
        <v>214500</v>
      </c>
      <c r="H1027" s="22">
        <v>43761</v>
      </c>
      <c r="I1027" s="5">
        <v>43775</v>
      </c>
      <c r="J1027" s="6">
        <v>214500</v>
      </c>
    </row>
    <row r="1028" spans="1:10">
      <c r="A1028" s="1">
        <v>900226715</v>
      </c>
      <c r="B1028" s="1" t="s">
        <v>1</v>
      </c>
      <c r="C1028" s="13" t="s">
        <v>2</v>
      </c>
      <c r="D1028" s="20">
        <v>4369350</v>
      </c>
      <c r="E1028" s="3">
        <v>0</v>
      </c>
      <c r="F1028" s="21">
        <v>116500</v>
      </c>
      <c r="G1028" s="3">
        <v>116500</v>
      </c>
      <c r="H1028" s="22">
        <v>43761</v>
      </c>
      <c r="I1028" s="5">
        <v>43775</v>
      </c>
      <c r="J1028" s="6">
        <v>116500</v>
      </c>
    </row>
    <row r="1029" spans="1:10">
      <c r="A1029" s="1">
        <v>900226715</v>
      </c>
      <c r="B1029" s="1" t="s">
        <v>1</v>
      </c>
      <c r="C1029" s="13" t="s">
        <v>2</v>
      </c>
      <c r="D1029" s="20">
        <v>4369352</v>
      </c>
      <c r="E1029" s="3">
        <v>0</v>
      </c>
      <c r="F1029" s="21">
        <v>47800</v>
      </c>
      <c r="G1029" s="3">
        <v>47800</v>
      </c>
      <c r="H1029" s="22">
        <v>43761</v>
      </c>
      <c r="I1029" s="5">
        <v>43775</v>
      </c>
      <c r="J1029" s="6">
        <v>47800</v>
      </c>
    </row>
    <row r="1030" spans="1:10">
      <c r="A1030" s="1">
        <v>900226715</v>
      </c>
      <c r="B1030" s="1" t="s">
        <v>1</v>
      </c>
      <c r="C1030" s="13" t="s">
        <v>2</v>
      </c>
      <c r="D1030" s="20">
        <v>4369353</v>
      </c>
      <c r="E1030" s="3">
        <v>0</v>
      </c>
      <c r="F1030" s="21">
        <v>130000</v>
      </c>
      <c r="G1030" s="3">
        <v>130000</v>
      </c>
      <c r="H1030" s="22">
        <v>43761</v>
      </c>
      <c r="I1030" s="5">
        <v>43775</v>
      </c>
      <c r="J1030" s="6">
        <v>130000</v>
      </c>
    </row>
    <row r="1031" spans="1:10">
      <c r="A1031" s="1">
        <v>900226715</v>
      </c>
      <c r="B1031" s="1" t="s">
        <v>1</v>
      </c>
      <c r="C1031" s="13" t="s">
        <v>2</v>
      </c>
      <c r="D1031" s="20">
        <v>4369355</v>
      </c>
      <c r="E1031" s="3">
        <v>0</v>
      </c>
      <c r="F1031" s="21">
        <v>47800</v>
      </c>
      <c r="G1031" s="3">
        <v>47800</v>
      </c>
      <c r="H1031" s="22">
        <v>43761</v>
      </c>
      <c r="I1031" s="5">
        <v>43775</v>
      </c>
      <c r="J1031" s="6">
        <v>47800</v>
      </c>
    </row>
    <row r="1032" spans="1:10">
      <c r="A1032" s="1">
        <v>900226715</v>
      </c>
      <c r="B1032" s="1" t="s">
        <v>1</v>
      </c>
      <c r="C1032" s="13" t="s">
        <v>2</v>
      </c>
      <c r="D1032" s="20">
        <v>4369357</v>
      </c>
      <c r="E1032" s="3">
        <v>0</v>
      </c>
      <c r="F1032" s="21">
        <v>348600</v>
      </c>
      <c r="G1032" s="3">
        <v>348600</v>
      </c>
      <c r="H1032" s="22">
        <v>43761</v>
      </c>
      <c r="I1032" s="5">
        <v>43775</v>
      </c>
      <c r="J1032" s="6">
        <v>348600</v>
      </c>
    </row>
    <row r="1033" spans="1:10">
      <c r="A1033" s="1">
        <v>900226715</v>
      </c>
      <c r="B1033" s="1" t="s">
        <v>1</v>
      </c>
      <c r="C1033" s="13" t="s">
        <v>2</v>
      </c>
      <c r="D1033" s="20">
        <v>4369358</v>
      </c>
      <c r="E1033" s="3">
        <v>0</v>
      </c>
      <c r="F1033" s="21">
        <v>47800</v>
      </c>
      <c r="G1033" s="3">
        <v>47800</v>
      </c>
      <c r="H1033" s="22">
        <v>43761</v>
      </c>
      <c r="I1033" s="5">
        <v>43775</v>
      </c>
      <c r="J1033" s="6">
        <v>47800</v>
      </c>
    </row>
    <row r="1034" spans="1:10">
      <c r="A1034" s="1">
        <v>900226715</v>
      </c>
      <c r="B1034" s="1" t="s">
        <v>1</v>
      </c>
      <c r="C1034" s="13" t="s">
        <v>2</v>
      </c>
      <c r="D1034" s="20">
        <v>4369359</v>
      </c>
      <c r="E1034" s="3">
        <v>0</v>
      </c>
      <c r="F1034" s="21">
        <v>214500</v>
      </c>
      <c r="G1034" s="3">
        <v>214500</v>
      </c>
      <c r="H1034" s="22">
        <v>43761</v>
      </c>
      <c r="I1034" s="5">
        <v>43775</v>
      </c>
      <c r="J1034" s="6">
        <v>214500</v>
      </c>
    </row>
    <row r="1035" spans="1:10">
      <c r="A1035" s="1">
        <v>900226715</v>
      </c>
      <c r="B1035" s="1" t="s">
        <v>1</v>
      </c>
      <c r="C1035" s="13" t="s">
        <v>2</v>
      </c>
      <c r="D1035" s="20">
        <v>4369360</v>
      </c>
      <c r="E1035" s="3">
        <v>0</v>
      </c>
      <c r="F1035" s="21">
        <v>130000</v>
      </c>
      <c r="G1035" s="3">
        <v>130000</v>
      </c>
      <c r="H1035" s="22">
        <v>43761</v>
      </c>
      <c r="I1035" s="5">
        <v>43775</v>
      </c>
      <c r="J1035" s="6">
        <v>130000</v>
      </c>
    </row>
    <row r="1036" spans="1:10">
      <c r="A1036" s="1">
        <v>900226715</v>
      </c>
      <c r="B1036" s="1" t="s">
        <v>1</v>
      </c>
      <c r="C1036" s="13" t="s">
        <v>2</v>
      </c>
      <c r="D1036" s="20">
        <v>4369362</v>
      </c>
      <c r="E1036" s="3">
        <v>0</v>
      </c>
      <c r="F1036" s="21">
        <v>47800</v>
      </c>
      <c r="G1036" s="3">
        <v>47800</v>
      </c>
      <c r="H1036" s="22">
        <v>43761</v>
      </c>
      <c r="I1036" s="5">
        <v>43775</v>
      </c>
      <c r="J1036" s="6">
        <v>47800</v>
      </c>
    </row>
    <row r="1037" spans="1:10">
      <c r="A1037" s="1">
        <v>900226715</v>
      </c>
      <c r="B1037" s="1" t="s">
        <v>1</v>
      </c>
      <c r="C1037" s="13" t="s">
        <v>2</v>
      </c>
      <c r="D1037" s="20">
        <v>4369364</v>
      </c>
      <c r="E1037" s="3">
        <v>0</v>
      </c>
      <c r="F1037" s="21">
        <v>47800</v>
      </c>
      <c r="G1037" s="3">
        <v>47800</v>
      </c>
      <c r="H1037" s="22">
        <v>43761</v>
      </c>
      <c r="I1037" s="5">
        <v>43775</v>
      </c>
      <c r="J1037" s="6">
        <v>47800</v>
      </c>
    </row>
    <row r="1038" spans="1:10">
      <c r="A1038" s="1">
        <v>900226715</v>
      </c>
      <c r="B1038" s="1" t="s">
        <v>1</v>
      </c>
      <c r="C1038" s="13" t="s">
        <v>2</v>
      </c>
      <c r="D1038" s="20">
        <v>4369548</v>
      </c>
      <c r="E1038" s="3">
        <v>0</v>
      </c>
      <c r="F1038" s="21">
        <v>47800</v>
      </c>
      <c r="G1038" s="3">
        <v>47800</v>
      </c>
      <c r="H1038" s="22">
        <v>43762</v>
      </c>
      <c r="I1038" s="5">
        <v>43775</v>
      </c>
      <c r="J1038" s="6">
        <v>47800</v>
      </c>
    </row>
    <row r="1039" spans="1:10">
      <c r="A1039" s="1">
        <v>900226715</v>
      </c>
      <c r="B1039" s="1" t="s">
        <v>1</v>
      </c>
      <c r="C1039" s="13" t="s">
        <v>2</v>
      </c>
      <c r="D1039" s="20">
        <v>4369569</v>
      </c>
      <c r="E1039" s="3">
        <v>0</v>
      </c>
      <c r="F1039" s="21">
        <v>47800</v>
      </c>
      <c r="G1039" s="3">
        <v>47800</v>
      </c>
      <c r="H1039" s="22">
        <v>43762</v>
      </c>
      <c r="I1039" s="5">
        <v>43775</v>
      </c>
      <c r="J1039" s="6">
        <v>47800</v>
      </c>
    </row>
    <row r="1040" spans="1:10">
      <c r="A1040" s="1">
        <v>900226715</v>
      </c>
      <c r="B1040" s="1" t="s">
        <v>1</v>
      </c>
      <c r="C1040" s="13" t="s">
        <v>2</v>
      </c>
      <c r="D1040" s="20">
        <v>4369593</v>
      </c>
      <c r="E1040" s="3">
        <v>0</v>
      </c>
      <c r="F1040" s="21">
        <v>47800</v>
      </c>
      <c r="G1040" s="3">
        <v>47800</v>
      </c>
      <c r="H1040" s="22">
        <v>43762</v>
      </c>
      <c r="I1040" s="5">
        <v>43775</v>
      </c>
      <c r="J1040" s="6">
        <v>47800</v>
      </c>
    </row>
    <row r="1041" spans="1:10">
      <c r="A1041" s="1">
        <v>900226715</v>
      </c>
      <c r="B1041" s="1" t="s">
        <v>1</v>
      </c>
      <c r="C1041" s="13" t="s">
        <v>2</v>
      </c>
      <c r="D1041" s="20">
        <v>4369761</v>
      </c>
      <c r="E1041" s="3">
        <v>0</v>
      </c>
      <c r="F1041" s="21">
        <v>47800</v>
      </c>
      <c r="G1041" s="3">
        <v>47800</v>
      </c>
      <c r="H1041" s="22">
        <v>43763</v>
      </c>
      <c r="I1041" s="5">
        <v>43775</v>
      </c>
      <c r="J1041" s="6">
        <v>47800</v>
      </c>
    </row>
    <row r="1042" spans="1:10">
      <c r="A1042" s="1">
        <v>900226715</v>
      </c>
      <c r="B1042" s="1" t="s">
        <v>1</v>
      </c>
      <c r="C1042" s="13" t="s">
        <v>2</v>
      </c>
      <c r="D1042" s="20">
        <v>4369775</v>
      </c>
      <c r="E1042" s="3">
        <v>0</v>
      </c>
      <c r="F1042" s="21">
        <v>47800</v>
      </c>
      <c r="G1042" s="3">
        <v>47800</v>
      </c>
      <c r="H1042" s="22">
        <v>43763</v>
      </c>
      <c r="I1042" s="5">
        <v>43775</v>
      </c>
      <c r="J1042" s="6">
        <v>47800</v>
      </c>
    </row>
    <row r="1043" spans="1:10">
      <c r="A1043" s="1">
        <v>900226715</v>
      </c>
      <c r="B1043" s="1" t="s">
        <v>1</v>
      </c>
      <c r="C1043" s="13" t="s">
        <v>2</v>
      </c>
      <c r="D1043" s="20">
        <v>4369790</v>
      </c>
      <c r="E1043" s="3">
        <v>0</v>
      </c>
      <c r="F1043" s="21">
        <v>47800</v>
      </c>
      <c r="G1043" s="3">
        <v>47800</v>
      </c>
      <c r="H1043" s="22">
        <v>43763</v>
      </c>
      <c r="I1043" s="5">
        <v>43775</v>
      </c>
      <c r="J1043" s="6">
        <v>47800</v>
      </c>
    </row>
    <row r="1044" spans="1:10">
      <c r="A1044" s="1">
        <v>900226715</v>
      </c>
      <c r="B1044" s="1" t="s">
        <v>1</v>
      </c>
      <c r="C1044" s="13" t="s">
        <v>2</v>
      </c>
      <c r="D1044" s="20">
        <v>4369794</v>
      </c>
      <c r="E1044" s="3">
        <v>0</v>
      </c>
      <c r="F1044" s="21">
        <v>47800</v>
      </c>
      <c r="G1044" s="3">
        <v>47800</v>
      </c>
      <c r="H1044" s="22">
        <v>43763</v>
      </c>
      <c r="I1044" s="5">
        <v>43775</v>
      </c>
      <c r="J1044" s="6">
        <v>47800</v>
      </c>
    </row>
    <row r="1045" spans="1:10">
      <c r="A1045" s="1">
        <v>900226715</v>
      </c>
      <c r="B1045" s="1" t="s">
        <v>1</v>
      </c>
      <c r="C1045" s="13" t="s">
        <v>2</v>
      </c>
      <c r="D1045" s="20">
        <v>4369938</v>
      </c>
      <c r="E1045" s="3">
        <v>0</v>
      </c>
      <c r="F1045" s="21">
        <v>47800</v>
      </c>
      <c r="G1045" s="3">
        <v>47800</v>
      </c>
      <c r="H1045" s="22">
        <v>43764</v>
      </c>
      <c r="I1045" s="5">
        <v>43775</v>
      </c>
      <c r="J1045" s="6">
        <v>47800</v>
      </c>
    </row>
    <row r="1046" spans="1:10">
      <c r="A1046" s="1">
        <v>900226715</v>
      </c>
      <c r="B1046" s="1" t="s">
        <v>1</v>
      </c>
      <c r="C1046" s="13" t="s">
        <v>2</v>
      </c>
      <c r="D1046" s="20">
        <v>4369973</v>
      </c>
      <c r="E1046" s="3">
        <v>0</v>
      </c>
      <c r="F1046" s="21">
        <v>2714310</v>
      </c>
      <c r="G1046" s="3">
        <v>2714310</v>
      </c>
      <c r="H1046" s="22">
        <v>43765</v>
      </c>
      <c r="I1046" s="5">
        <v>43775</v>
      </c>
      <c r="J1046" s="6">
        <v>2714310</v>
      </c>
    </row>
    <row r="1047" spans="1:10">
      <c r="A1047" s="1">
        <v>900226715</v>
      </c>
      <c r="B1047" s="1" t="s">
        <v>1</v>
      </c>
      <c r="C1047" s="13" t="s">
        <v>2</v>
      </c>
      <c r="D1047" s="20">
        <v>4369974</v>
      </c>
      <c r="E1047" s="3">
        <v>0</v>
      </c>
      <c r="F1047" s="21">
        <v>816898</v>
      </c>
      <c r="G1047" s="3">
        <v>816898</v>
      </c>
      <c r="H1047" s="22">
        <v>43765</v>
      </c>
      <c r="I1047" s="5">
        <v>43775</v>
      </c>
      <c r="J1047" s="6">
        <v>816898</v>
      </c>
    </row>
    <row r="1048" spans="1:10">
      <c r="A1048" s="1">
        <v>900226715</v>
      </c>
      <c r="B1048" s="1" t="s">
        <v>1</v>
      </c>
      <c r="C1048" s="13" t="s">
        <v>2</v>
      </c>
      <c r="D1048" s="20">
        <v>4369977</v>
      </c>
      <c r="E1048" s="3">
        <v>0</v>
      </c>
      <c r="F1048" s="21">
        <v>738370</v>
      </c>
      <c r="G1048" s="3">
        <v>738370</v>
      </c>
      <c r="H1048" s="22">
        <v>43765</v>
      </c>
      <c r="I1048" s="5">
        <v>43775</v>
      </c>
      <c r="J1048" s="6">
        <v>738370</v>
      </c>
    </row>
    <row r="1049" spans="1:10">
      <c r="A1049" s="1">
        <v>900226715</v>
      </c>
      <c r="B1049" s="1" t="s">
        <v>1</v>
      </c>
      <c r="C1049" s="13" t="s">
        <v>2</v>
      </c>
      <c r="D1049" s="20">
        <v>4370054</v>
      </c>
      <c r="E1049" s="3">
        <v>0</v>
      </c>
      <c r="F1049" s="21">
        <v>47800</v>
      </c>
      <c r="G1049" s="3">
        <v>47800</v>
      </c>
      <c r="H1049" s="22">
        <v>43766</v>
      </c>
      <c r="I1049" s="5">
        <v>43775</v>
      </c>
      <c r="J1049" s="6">
        <v>47800</v>
      </c>
    </row>
    <row r="1050" spans="1:10">
      <c r="A1050" s="1">
        <v>900226715</v>
      </c>
      <c r="B1050" s="1" t="s">
        <v>1</v>
      </c>
      <c r="C1050" s="13" t="s">
        <v>2</v>
      </c>
      <c r="D1050" s="20">
        <v>4371711</v>
      </c>
      <c r="E1050" s="21">
        <v>3200</v>
      </c>
      <c r="F1050" s="21">
        <v>33100</v>
      </c>
      <c r="G1050" s="3">
        <v>29900</v>
      </c>
      <c r="H1050" s="22">
        <v>43776</v>
      </c>
      <c r="I1050" s="5">
        <v>43809</v>
      </c>
      <c r="J1050" s="6">
        <v>29900</v>
      </c>
    </row>
    <row r="1051" spans="1:10">
      <c r="A1051" s="1">
        <v>900226715</v>
      </c>
      <c r="B1051" s="1" t="s">
        <v>1</v>
      </c>
      <c r="C1051" s="13" t="s">
        <v>2</v>
      </c>
      <c r="D1051" s="20">
        <v>4372808</v>
      </c>
      <c r="E1051" s="21">
        <v>3200</v>
      </c>
      <c r="F1051" s="21">
        <v>33100</v>
      </c>
      <c r="G1051" s="3">
        <v>29900</v>
      </c>
      <c r="H1051" s="22">
        <v>43784</v>
      </c>
      <c r="I1051" s="5">
        <v>43809</v>
      </c>
      <c r="J1051" s="6">
        <v>29900</v>
      </c>
    </row>
    <row r="1052" spans="1:10">
      <c r="A1052" s="1">
        <v>900226715</v>
      </c>
      <c r="B1052" s="1" t="s">
        <v>1</v>
      </c>
      <c r="C1052" s="13" t="s">
        <v>2</v>
      </c>
      <c r="D1052" s="20">
        <v>4373147</v>
      </c>
      <c r="E1052" s="21">
        <v>3200</v>
      </c>
      <c r="F1052" s="21">
        <v>164600</v>
      </c>
      <c r="G1052" s="3">
        <v>161400</v>
      </c>
      <c r="H1052" s="22">
        <v>43787</v>
      </c>
      <c r="I1052" s="5">
        <v>43809</v>
      </c>
      <c r="J1052" s="6">
        <v>161400</v>
      </c>
    </row>
    <row r="1053" spans="1:10">
      <c r="A1053" s="1">
        <v>900226715</v>
      </c>
      <c r="B1053" s="1" t="s">
        <v>1</v>
      </c>
      <c r="C1053" s="13" t="s">
        <v>2</v>
      </c>
      <c r="D1053" s="20">
        <v>4373214</v>
      </c>
      <c r="E1053" s="21">
        <v>3200</v>
      </c>
      <c r="F1053" s="21">
        <v>33100</v>
      </c>
      <c r="G1053" s="3">
        <v>29900</v>
      </c>
      <c r="H1053" s="22">
        <v>43787</v>
      </c>
      <c r="I1053" s="5">
        <v>43809</v>
      </c>
      <c r="J1053" s="6">
        <v>29900</v>
      </c>
    </row>
    <row r="1054" spans="1:10">
      <c r="A1054" s="1">
        <v>900226715</v>
      </c>
      <c r="B1054" s="1" t="s">
        <v>1</v>
      </c>
      <c r="C1054" s="13" t="s">
        <v>2</v>
      </c>
      <c r="D1054" s="20">
        <v>4361976</v>
      </c>
      <c r="E1054" s="21">
        <v>0</v>
      </c>
      <c r="F1054" s="21">
        <v>125900</v>
      </c>
      <c r="G1054" s="3">
        <v>125900</v>
      </c>
      <c r="H1054" s="22">
        <v>43713</v>
      </c>
      <c r="I1054" s="5">
        <v>43809</v>
      </c>
      <c r="J1054" s="6">
        <v>125900</v>
      </c>
    </row>
    <row r="1055" spans="1:10">
      <c r="A1055" s="1">
        <v>900226715</v>
      </c>
      <c r="B1055" s="1" t="s">
        <v>1</v>
      </c>
      <c r="C1055" s="13" t="s">
        <v>2</v>
      </c>
      <c r="D1055" s="20">
        <v>4362501</v>
      </c>
      <c r="E1055" s="21">
        <v>0</v>
      </c>
      <c r="F1055" s="21">
        <v>319500</v>
      </c>
      <c r="G1055" s="3">
        <v>319500</v>
      </c>
      <c r="H1055" s="22">
        <v>43717</v>
      </c>
      <c r="I1055" s="5">
        <v>43809</v>
      </c>
      <c r="J1055" s="6">
        <v>319500</v>
      </c>
    </row>
    <row r="1056" spans="1:10">
      <c r="A1056" s="1">
        <v>900226715</v>
      </c>
      <c r="B1056" s="1" t="s">
        <v>1</v>
      </c>
      <c r="C1056" s="13" t="s">
        <v>2</v>
      </c>
      <c r="D1056" s="20">
        <v>4370385</v>
      </c>
      <c r="E1056" s="21">
        <v>0</v>
      </c>
      <c r="F1056" s="21">
        <v>85200</v>
      </c>
      <c r="G1056" s="3">
        <v>85200</v>
      </c>
      <c r="H1056" s="22">
        <v>43767</v>
      </c>
      <c r="I1056" s="5">
        <v>43809</v>
      </c>
      <c r="J1056" s="6">
        <v>85200</v>
      </c>
    </row>
    <row r="1057" spans="1:10">
      <c r="A1057" s="1">
        <v>900226715</v>
      </c>
      <c r="B1057" s="1" t="s">
        <v>1</v>
      </c>
      <c r="C1057" s="13" t="s">
        <v>2</v>
      </c>
      <c r="D1057" s="20">
        <v>4370744</v>
      </c>
      <c r="E1057" s="21">
        <v>0</v>
      </c>
      <c r="F1057" s="21">
        <v>1792175</v>
      </c>
      <c r="G1057" s="3">
        <v>1792175</v>
      </c>
      <c r="H1057" s="22">
        <v>43769</v>
      </c>
      <c r="I1057" s="5">
        <v>43809</v>
      </c>
      <c r="J1057" s="6">
        <v>1792175</v>
      </c>
    </row>
    <row r="1058" spans="1:10">
      <c r="A1058" s="1">
        <v>900226715</v>
      </c>
      <c r="B1058" s="1" t="s">
        <v>1</v>
      </c>
      <c r="C1058" s="13" t="s">
        <v>2</v>
      </c>
      <c r="D1058" s="20">
        <v>4371004</v>
      </c>
      <c r="E1058" s="21">
        <v>0</v>
      </c>
      <c r="F1058" s="21">
        <v>815290</v>
      </c>
      <c r="G1058" s="3">
        <v>815290</v>
      </c>
      <c r="H1058" s="22">
        <v>43771</v>
      </c>
      <c r="I1058" s="5">
        <v>43809</v>
      </c>
      <c r="J1058" s="6">
        <v>815290</v>
      </c>
    </row>
    <row r="1059" spans="1:10">
      <c r="A1059" s="1">
        <v>900226715</v>
      </c>
      <c r="B1059" s="1" t="s">
        <v>1</v>
      </c>
      <c r="C1059" s="13" t="s">
        <v>2</v>
      </c>
      <c r="D1059" s="20">
        <v>4371034</v>
      </c>
      <c r="E1059" s="21">
        <v>0</v>
      </c>
      <c r="F1059" s="21">
        <v>47800</v>
      </c>
      <c r="G1059" s="3">
        <v>47800</v>
      </c>
      <c r="H1059" s="22">
        <v>43771</v>
      </c>
      <c r="I1059" s="5">
        <v>43809</v>
      </c>
      <c r="J1059" s="6">
        <v>47800</v>
      </c>
    </row>
    <row r="1060" spans="1:10">
      <c r="A1060" s="1">
        <v>900226715</v>
      </c>
      <c r="B1060" s="1" t="s">
        <v>1</v>
      </c>
      <c r="C1060" s="13" t="s">
        <v>2</v>
      </c>
      <c r="D1060" s="20">
        <v>4371120</v>
      </c>
      <c r="E1060" s="21">
        <v>0</v>
      </c>
      <c r="F1060" s="21">
        <v>167940</v>
      </c>
      <c r="G1060" s="3">
        <v>167940</v>
      </c>
      <c r="H1060" s="22">
        <v>43773</v>
      </c>
      <c r="I1060" s="5">
        <v>43809</v>
      </c>
      <c r="J1060" s="6">
        <v>167940</v>
      </c>
    </row>
    <row r="1061" spans="1:10">
      <c r="A1061" s="1">
        <v>900226715</v>
      </c>
      <c r="B1061" s="1" t="s">
        <v>1</v>
      </c>
      <c r="C1061" s="13" t="s">
        <v>2</v>
      </c>
      <c r="D1061" s="20">
        <v>4371983</v>
      </c>
      <c r="E1061" s="21">
        <v>0</v>
      </c>
      <c r="F1061" s="21">
        <v>143000</v>
      </c>
      <c r="G1061" s="3">
        <v>143000</v>
      </c>
      <c r="H1061" s="22">
        <v>43777</v>
      </c>
      <c r="I1061" s="5">
        <v>43809</v>
      </c>
      <c r="J1061" s="6">
        <v>143000</v>
      </c>
    </row>
    <row r="1062" spans="1:10">
      <c r="A1062" s="1">
        <v>900226715</v>
      </c>
      <c r="B1062" s="1" t="s">
        <v>1</v>
      </c>
      <c r="C1062" s="13" t="s">
        <v>2</v>
      </c>
      <c r="D1062" s="20">
        <v>4372971</v>
      </c>
      <c r="E1062" s="21">
        <v>0</v>
      </c>
      <c r="F1062" s="21">
        <v>402800</v>
      </c>
      <c r="G1062" s="3">
        <v>402800</v>
      </c>
      <c r="H1062" s="22">
        <v>43784</v>
      </c>
      <c r="I1062" s="5">
        <v>43809</v>
      </c>
      <c r="J1062" s="6">
        <v>79200</v>
      </c>
    </row>
    <row r="1063" spans="1:10">
      <c r="A1063" s="1">
        <v>900226715</v>
      </c>
      <c r="B1063" s="1" t="s">
        <v>1</v>
      </c>
      <c r="C1063" s="13" t="s">
        <v>2</v>
      </c>
      <c r="D1063" s="20">
        <v>4376324</v>
      </c>
      <c r="E1063" s="21">
        <v>3200</v>
      </c>
      <c r="F1063" s="21">
        <v>33100</v>
      </c>
      <c r="G1063" s="3">
        <v>29900</v>
      </c>
      <c r="H1063" s="22">
        <v>43804</v>
      </c>
      <c r="I1063" s="5">
        <v>43840</v>
      </c>
      <c r="J1063" s="6">
        <v>10870</v>
      </c>
    </row>
    <row r="1064" spans="1:10">
      <c r="A1064" s="1">
        <v>900226715</v>
      </c>
      <c r="B1064" s="1" t="s">
        <v>1</v>
      </c>
      <c r="C1064" s="13" t="s">
        <v>2</v>
      </c>
      <c r="D1064" s="20">
        <v>4372029</v>
      </c>
      <c r="E1064" s="21">
        <v>0</v>
      </c>
      <c r="F1064" s="21">
        <v>2765440</v>
      </c>
      <c r="G1064" s="3">
        <v>2765440</v>
      </c>
      <c r="H1064" s="22">
        <v>43777</v>
      </c>
      <c r="I1064" s="5">
        <v>43840</v>
      </c>
      <c r="J1064" s="6">
        <v>325000</v>
      </c>
    </row>
    <row r="1065" spans="1:10">
      <c r="A1065" s="1">
        <v>900226715</v>
      </c>
      <c r="B1065" s="1" t="s">
        <v>1</v>
      </c>
      <c r="C1065" s="13" t="s">
        <v>2</v>
      </c>
      <c r="D1065" s="20">
        <v>4375049</v>
      </c>
      <c r="E1065" s="21">
        <v>0</v>
      </c>
      <c r="F1065" s="21">
        <v>113500</v>
      </c>
      <c r="G1065" s="3">
        <v>113500</v>
      </c>
      <c r="H1065" s="22">
        <v>43797</v>
      </c>
      <c r="I1065" s="5">
        <v>43840</v>
      </c>
      <c r="J1065" s="6">
        <v>113500</v>
      </c>
    </row>
    <row r="1066" spans="1:10">
      <c r="A1066" s="1">
        <v>900226715</v>
      </c>
      <c r="B1066" s="1" t="s">
        <v>1</v>
      </c>
      <c r="C1066" s="13" t="s">
        <v>2</v>
      </c>
      <c r="D1066" s="20">
        <v>4375682</v>
      </c>
      <c r="E1066" s="21">
        <v>0</v>
      </c>
      <c r="F1066" s="21">
        <v>343400</v>
      </c>
      <c r="G1066" s="3">
        <v>343400</v>
      </c>
      <c r="H1066" s="22">
        <v>43801</v>
      </c>
      <c r="I1066" s="5">
        <v>43840</v>
      </c>
      <c r="J1066" s="6">
        <v>343400</v>
      </c>
    </row>
    <row r="1067" spans="1:10">
      <c r="A1067" s="1">
        <v>900226715</v>
      </c>
      <c r="B1067" s="1" t="s">
        <v>1</v>
      </c>
      <c r="C1067" s="13" t="s">
        <v>2</v>
      </c>
      <c r="D1067" s="20">
        <v>4375701</v>
      </c>
      <c r="E1067" s="21">
        <v>0</v>
      </c>
      <c r="F1067" s="21">
        <v>354400</v>
      </c>
      <c r="G1067" s="3">
        <v>354400</v>
      </c>
      <c r="H1067" s="22">
        <v>43801</v>
      </c>
      <c r="I1067" s="5">
        <v>43840</v>
      </c>
      <c r="J1067" s="6">
        <v>170600</v>
      </c>
    </row>
    <row r="1068" spans="1:10">
      <c r="A1068" s="1">
        <v>900226715</v>
      </c>
      <c r="B1068" s="1" t="s">
        <v>1</v>
      </c>
      <c r="C1068" s="13" t="s">
        <v>2</v>
      </c>
      <c r="D1068" s="20">
        <v>4375706</v>
      </c>
      <c r="E1068" s="21">
        <v>0</v>
      </c>
      <c r="F1068" s="21">
        <v>354400</v>
      </c>
      <c r="G1068" s="3">
        <v>354400</v>
      </c>
      <c r="H1068" s="22">
        <v>43801</v>
      </c>
      <c r="I1068" s="5">
        <v>43840</v>
      </c>
      <c r="J1068" s="6">
        <v>170600</v>
      </c>
    </row>
    <row r="1069" spans="1:10">
      <c r="A1069" s="1">
        <v>900226715</v>
      </c>
      <c r="B1069" s="1" t="s">
        <v>1</v>
      </c>
      <c r="C1069" s="13" t="s">
        <v>2</v>
      </c>
      <c r="D1069" s="20">
        <v>4375745</v>
      </c>
      <c r="E1069" s="21">
        <v>0</v>
      </c>
      <c r="F1069" s="21">
        <v>423200</v>
      </c>
      <c r="G1069" s="3">
        <v>423200</v>
      </c>
      <c r="H1069" s="22">
        <v>43801</v>
      </c>
      <c r="I1069" s="5">
        <v>43840</v>
      </c>
      <c r="J1069" s="6">
        <v>91400</v>
      </c>
    </row>
    <row r="1070" spans="1:10">
      <c r="A1070" s="1">
        <v>900226715</v>
      </c>
      <c r="B1070" s="1" t="s">
        <v>1</v>
      </c>
      <c r="C1070" s="13" t="s">
        <v>2</v>
      </c>
      <c r="D1070" s="20">
        <v>4377623</v>
      </c>
      <c r="E1070" s="21">
        <v>0</v>
      </c>
      <c r="F1070" s="21">
        <v>47800</v>
      </c>
      <c r="G1070" s="3">
        <v>47800</v>
      </c>
      <c r="H1070" s="22">
        <v>43813</v>
      </c>
      <c r="I1070" s="5">
        <v>43840</v>
      </c>
      <c r="J1070" s="6">
        <v>47800</v>
      </c>
    </row>
    <row r="1071" spans="1:10">
      <c r="A1071" s="1">
        <v>900226715</v>
      </c>
      <c r="B1071" s="1" t="s">
        <v>1</v>
      </c>
      <c r="C1071" s="13" t="s">
        <v>2</v>
      </c>
      <c r="D1071" s="20">
        <v>4377900</v>
      </c>
      <c r="E1071" s="21">
        <v>0</v>
      </c>
      <c r="F1071" s="21">
        <v>127800</v>
      </c>
      <c r="G1071" s="3">
        <v>127800</v>
      </c>
      <c r="H1071" s="22">
        <v>43815</v>
      </c>
      <c r="I1071" s="5">
        <v>43840</v>
      </c>
      <c r="J1071" s="6">
        <v>127800</v>
      </c>
    </row>
    <row r="1072" spans="1:10">
      <c r="A1072" s="1">
        <v>900226715</v>
      </c>
      <c r="B1072" s="1" t="s">
        <v>1</v>
      </c>
      <c r="C1072" s="13" t="s">
        <v>2</v>
      </c>
      <c r="D1072" s="20">
        <v>4377902</v>
      </c>
      <c r="E1072" s="21">
        <v>0</v>
      </c>
      <c r="F1072" s="21">
        <v>61600</v>
      </c>
      <c r="G1072" s="3">
        <v>61600</v>
      </c>
      <c r="H1072" s="22">
        <v>43815</v>
      </c>
      <c r="I1072" s="5">
        <v>43840</v>
      </c>
      <c r="J1072" s="6">
        <v>61600</v>
      </c>
    </row>
    <row r="1073" spans="1:10">
      <c r="A1073" s="1">
        <v>900226715</v>
      </c>
      <c r="B1073" s="1" t="s">
        <v>1</v>
      </c>
      <c r="C1073" s="13" t="s">
        <v>2</v>
      </c>
      <c r="D1073" s="20">
        <v>4377906</v>
      </c>
      <c r="E1073" s="21">
        <v>0</v>
      </c>
      <c r="F1073" s="21">
        <v>712620</v>
      </c>
      <c r="G1073" s="3">
        <v>712620</v>
      </c>
      <c r="H1073" s="22">
        <v>43815</v>
      </c>
      <c r="I1073" s="5">
        <v>43840</v>
      </c>
      <c r="J1073" s="6">
        <v>72000</v>
      </c>
    </row>
    <row r="1074" spans="1:10">
      <c r="A1074" s="1">
        <v>900226715</v>
      </c>
      <c r="B1074" s="1" t="s">
        <v>1</v>
      </c>
      <c r="C1074" s="13" t="s">
        <v>2</v>
      </c>
      <c r="D1074" s="20">
        <v>4377911</v>
      </c>
      <c r="E1074" s="21">
        <v>0</v>
      </c>
      <c r="F1074" s="21">
        <v>32000</v>
      </c>
      <c r="G1074" s="3">
        <v>32000</v>
      </c>
      <c r="H1074" s="22">
        <v>43815</v>
      </c>
      <c r="I1074" s="5">
        <v>43840</v>
      </c>
      <c r="J1074" s="6">
        <v>32000</v>
      </c>
    </row>
    <row r="1075" spans="1:10">
      <c r="A1075" s="1">
        <v>900226715</v>
      </c>
      <c r="B1075" s="1" t="s">
        <v>1</v>
      </c>
      <c r="C1075" s="13" t="s">
        <v>2</v>
      </c>
      <c r="D1075" s="20">
        <v>4377913</v>
      </c>
      <c r="E1075" s="21">
        <v>0</v>
      </c>
      <c r="F1075" s="21">
        <v>72600</v>
      </c>
      <c r="G1075" s="3">
        <v>72600</v>
      </c>
      <c r="H1075" s="22">
        <v>43815</v>
      </c>
      <c r="I1075" s="5">
        <v>43840</v>
      </c>
      <c r="J1075" s="6">
        <v>72600</v>
      </c>
    </row>
    <row r="1076" spans="1:10">
      <c r="A1076" s="1">
        <v>900226715</v>
      </c>
      <c r="B1076" s="1" t="s">
        <v>1</v>
      </c>
      <c r="C1076" s="13" t="s">
        <v>2</v>
      </c>
      <c r="D1076" s="20">
        <v>4377918</v>
      </c>
      <c r="E1076" s="21">
        <v>0</v>
      </c>
      <c r="F1076" s="21">
        <v>48000</v>
      </c>
      <c r="G1076" s="3">
        <v>48000</v>
      </c>
      <c r="H1076" s="22">
        <v>43815</v>
      </c>
      <c r="I1076" s="5">
        <v>43840</v>
      </c>
      <c r="J1076" s="6">
        <v>48000</v>
      </c>
    </row>
    <row r="1077" spans="1:10">
      <c r="A1077" s="1">
        <v>900226715</v>
      </c>
      <c r="B1077" s="1" t="s">
        <v>1</v>
      </c>
      <c r="C1077" s="13" t="s">
        <v>2</v>
      </c>
      <c r="D1077" s="20">
        <v>4378379</v>
      </c>
      <c r="E1077" s="21">
        <v>0</v>
      </c>
      <c r="F1077" s="21">
        <v>47800</v>
      </c>
      <c r="G1077" s="3">
        <v>47800</v>
      </c>
      <c r="H1077" s="22">
        <v>43818</v>
      </c>
      <c r="I1077" s="5">
        <v>43840</v>
      </c>
      <c r="J1077" s="6">
        <v>47800</v>
      </c>
    </row>
    <row r="1078" spans="1:10">
      <c r="A1078" s="1">
        <v>900226715</v>
      </c>
      <c r="B1078" s="1" t="s">
        <v>1</v>
      </c>
      <c r="C1078" s="13" t="s">
        <v>2</v>
      </c>
      <c r="D1078" s="20">
        <v>4378884</v>
      </c>
      <c r="E1078" s="21">
        <v>0</v>
      </c>
      <c r="F1078" s="21">
        <v>127800</v>
      </c>
      <c r="G1078" s="3">
        <v>127800</v>
      </c>
      <c r="H1078" s="22">
        <v>43822</v>
      </c>
      <c r="I1078" s="5">
        <v>43840</v>
      </c>
      <c r="J1078" s="6">
        <v>127800</v>
      </c>
    </row>
    <row r="1079" spans="1:10">
      <c r="A1079" s="1">
        <v>900226715</v>
      </c>
      <c r="B1079" s="1" t="s">
        <v>1</v>
      </c>
      <c r="C1079" s="13" t="s">
        <v>2</v>
      </c>
      <c r="D1079" s="20">
        <v>4378893</v>
      </c>
      <c r="E1079" s="21">
        <v>0</v>
      </c>
      <c r="F1079" s="21">
        <v>42000</v>
      </c>
      <c r="G1079" s="3">
        <v>42000</v>
      </c>
      <c r="H1079" s="22">
        <v>43822</v>
      </c>
      <c r="I1079" s="5">
        <v>43840</v>
      </c>
      <c r="J1079" s="6">
        <v>42000</v>
      </c>
    </row>
    <row r="1080" spans="1:10">
      <c r="A1080" s="1">
        <v>900226715</v>
      </c>
      <c r="B1080" s="1" t="s">
        <v>1</v>
      </c>
      <c r="C1080" s="13" t="s">
        <v>2</v>
      </c>
      <c r="D1080" s="20">
        <v>4378896</v>
      </c>
      <c r="E1080" s="21">
        <v>0</v>
      </c>
      <c r="F1080" s="21">
        <v>178300</v>
      </c>
      <c r="G1080" s="3">
        <v>178300</v>
      </c>
      <c r="H1080" s="22">
        <v>43822</v>
      </c>
      <c r="I1080" s="5">
        <v>43840</v>
      </c>
      <c r="J1080" s="6">
        <v>178300</v>
      </c>
    </row>
    <row r="1081" spans="1:10">
      <c r="A1081" s="1">
        <v>900226715</v>
      </c>
      <c r="B1081" s="1" t="s">
        <v>1</v>
      </c>
      <c r="C1081" s="13" t="s">
        <v>2</v>
      </c>
      <c r="D1081" s="20">
        <v>4378897</v>
      </c>
      <c r="E1081" s="21">
        <v>0</v>
      </c>
      <c r="F1081" s="21">
        <v>207000</v>
      </c>
      <c r="G1081" s="3">
        <v>207000</v>
      </c>
      <c r="H1081" s="22">
        <v>43822</v>
      </c>
      <c r="I1081" s="5">
        <v>43840</v>
      </c>
      <c r="J1081" s="6">
        <v>207000</v>
      </c>
    </row>
    <row r="1082" spans="1:10">
      <c r="A1082" s="1">
        <v>900226715</v>
      </c>
      <c r="B1082" s="1" t="s">
        <v>1</v>
      </c>
      <c r="C1082" s="13" t="s">
        <v>2</v>
      </c>
      <c r="D1082" s="20">
        <v>4378899</v>
      </c>
      <c r="E1082" s="21">
        <v>0</v>
      </c>
      <c r="F1082" s="21">
        <v>206800</v>
      </c>
      <c r="G1082" s="3">
        <v>206800</v>
      </c>
      <c r="H1082" s="22">
        <v>43822</v>
      </c>
      <c r="I1082" s="5">
        <v>43840</v>
      </c>
      <c r="J1082" s="6">
        <v>206800</v>
      </c>
    </row>
    <row r="1083" spans="1:10">
      <c r="A1083" s="1">
        <v>900226715</v>
      </c>
      <c r="B1083" s="1" t="s">
        <v>1</v>
      </c>
      <c r="C1083" s="13" t="s">
        <v>2</v>
      </c>
      <c r="D1083" s="20">
        <v>4378901</v>
      </c>
      <c r="E1083" s="21">
        <v>0</v>
      </c>
      <c r="F1083" s="21">
        <v>127800</v>
      </c>
      <c r="G1083" s="3">
        <v>127800</v>
      </c>
      <c r="H1083" s="22">
        <v>43822</v>
      </c>
      <c r="I1083" s="5">
        <v>43840</v>
      </c>
      <c r="J1083" s="6">
        <v>127800</v>
      </c>
    </row>
    <row r="1084" spans="1:10">
      <c r="A1084" s="1">
        <v>900226715</v>
      </c>
      <c r="B1084" s="1" t="s">
        <v>1</v>
      </c>
      <c r="C1084" s="13" t="s">
        <v>2</v>
      </c>
      <c r="D1084" s="20">
        <v>4378904</v>
      </c>
      <c r="E1084" s="21">
        <v>0</v>
      </c>
      <c r="F1084" s="21">
        <v>168400</v>
      </c>
      <c r="G1084" s="3">
        <v>168400</v>
      </c>
      <c r="H1084" s="22">
        <v>43822</v>
      </c>
      <c r="I1084" s="5">
        <v>43840</v>
      </c>
      <c r="J1084" s="6">
        <v>168400</v>
      </c>
    </row>
    <row r="1085" spans="1:10">
      <c r="A1085" s="1">
        <v>900226715</v>
      </c>
      <c r="B1085" s="1" t="s">
        <v>1</v>
      </c>
      <c r="C1085" s="13" t="s">
        <v>2</v>
      </c>
      <c r="D1085" s="20">
        <v>4378880</v>
      </c>
      <c r="E1085" s="21">
        <v>3200</v>
      </c>
      <c r="F1085" s="21">
        <v>47800</v>
      </c>
      <c r="G1085" s="3">
        <v>44600</v>
      </c>
      <c r="H1085" s="22">
        <v>43822</v>
      </c>
      <c r="J1085" s="6">
        <v>44600</v>
      </c>
    </row>
    <row r="1086" spans="1:10">
      <c r="A1086" s="1">
        <v>900226715</v>
      </c>
      <c r="B1086" s="1" t="s">
        <v>1</v>
      </c>
      <c r="C1086" s="13" t="s">
        <v>2</v>
      </c>
      <c r="D1086" s="20">
        <v>4379302</v>
      </c>
      <c r="E1086" s="21">
        <v>0</v>
      </c>
      <c r="F1086" s="21">
        <v>41750</v>
      </c>
      <c r="G1086" s="3">
        <v>41750</v>
      </c>
      <c r="H1086" s="22">
        <v>43825</v>
      </c>
      <c r="J1086" s="6">
        <v>41750</v>
      </c>
    </row>
    <row r="1087" spans="1:10">
      <c r="A1087" s="1">
        <v>900226715</v>
      </c>
      <c r="B1087" s="1" t="s">
        <v>1</v>
      </c>
      <c r="C1087" s="13" t="s">
        <v>2</v>
      </c>
      <c r="D1087" s="20">
        <v>4379791</v>
      </c>
      <c r="E1087" s="21">
        <v>3200</v>
      </c>
      <c r="F1087" s="21">
        <v>151400</v>
      </c>
      <c r="G1087" s="3">
        <v>148200</v>
      </c>
      <c r="H1087" s="22">
        <v>43830</v>
      </c>
      <c r="J1087" s="6">
        <v>148200</v>
      </c>
    </row>
    <row r="1088" spans="1:10">
      <c r="A1088" s="1">
        <v>900226715</v>
      </c>
      <c r="B1088" s="1" t="s">
        <v>1</v>
      </c>
      <c r="C1088" s="13" t="s">
        <v>2</v>
      </c>
      <c r="D1088" s="26">
        <v>4359778</v>
      </c>
      <c r="E1088" s="27">
        <v>0</v>
      </c>
      <c r="F1088" s="27">
        <v>47800</v>
      </c>
      <c r="G1088" s="3">
        <v>47800</v>
      </c>
      <c r="H1088" s="28">
        <v>43699</v>
      </c>
      <c r="J1088" s="6">
        <v>47800</v>
      </c>
    </row>
    <row r="1089" spans="1:10">
      <c r="A1089" s="1">
        <v>900226715</v>
      </c>
      <c r="B1089" s="1" t="s">
        <v>1</v>
      </c>
      <c r="C1089" s="13" t="s">
        <v>2</v>
      </c>
      <c r="D1089" s="26">
        <v>4363124</v>
      </c>
      <c r="E1089" s="27">
        <v>0</v>
      </c>
      <c r="F1089" s="27">
        <v>47800</v>
      </c>
      <c r="G1089" s="3">
        <v>47800</v>
      </c>
      <c r="H1089" s="28">
        <v>43720</v>
      </c>
      <c r="J1089" s="6">
        <v>47800</v>
      </c>
    </row>
    <row r="1090" spans="1:10">
      <c r="A1090" s="1">
        <v>900226715</v>
      </c>
      <c r="B1090" s="1" t="s">
        <v>1</v>
      </c>
      <c r="C1090" s="13" t="s">
        <v>2</v>
      </c>
      <c r="D1090" s="26">
        <v>4363761</v>
      </c>
      <c r="E1090" s="27">
        <v>0</v>
      </c>
      <c r="F1090" s="27">
        <v>639000</v>
      </c>
      <c r="G1090" s="3">
        <v>639000</v>
      </c>
      <c r="H1090" s="28">
        <v>43725</v>
      </c>
      <c r="J1090" s="6">
        <v>639000</v>
      </c>
    </row>
    <row r="1091" spans="1:10">
      <c r="A1091" s="1">
        <v>900226715</v>
      </c>
      <c r="B1091" s="1" t="s">
        <v>1</v>
      </c>
      <c r="C1091" s="13" t="s">
        <v>2</v>
      </c>
      <c r="D1091" s="26">
        <v>4363762</v>
      </c>
      <c r="E1091" s="27">
        <v>0</v>
      </c>
      <c r="F1091" s="27">
        <v>639000</v>
      </c>
      <c r="G1091" s="3">
        <v>639000</v>
      </c>
      <c r="H1091" s="28">
        <v>43725</v>
      </c>
      <c r="J1091" s="6">
        <v>639000</v>
      </c>
    </row>
    <row r="1092" spans="1:10">
      <c r="A1092" s="1">
        <v>900226715</v>
      </c>
      <c r="B1092" s="1" t="s">
        <v>1</v>
      </c>
      <c r="C1092" s="13" t="s">
        <v>2</v>
      </c>
      <c r="D1092" s="26">
        <v>4364997</v>
      </c>
      <c r="E1092" s="27">
        <v>0</v>
      </c>
      <c r="F1092" s="27">
        <v>27300</v>
      </c>
      <c r="G1092" s="3">
        <v>27300</v>
      </c>
      <c r="H1092" s="28">
        <v>43733</v>
      </c>
      <c r="J1092" s="6">
        <v>27300</v>
      </c>
    </row>
    <row r="1093" spans="1:10">
      <c r="A1093" s="1">
        <v>900226715</v>
      </c>
      <c r="B1093" s="1" t="s">
        <v>1</v>
      </c>
      <c r="C1093" s="13" t="s">
        <v>2</v>
      </c>
      <c r="D1093" s="26">
        <v>4368415</v>
      </c>
      <c r="E1093" s="27">
        <v>0</v>
      </c>
      <c r="F1093" s="27">
        <v>107300</v>
      </c>
      <c r="G1093" s="3">
        <v>107300</v>
      </c>
      <c r="H1093" s="28">
        <v>43755</v>
      </c>
      <c r="J1093" s="6">
        <v>107300</v>
      </c>
    </row>
    <row r="1094" spans="1:10">
      <c r="A1094" s="1">
        <v>900226715</v>
      </c>
      <c r="B1094" s="1" t="s">
        <v>1</v>
      </c>
      <c r="C1094" s="13" t="s">
        <v>2</v>
      </c>
      <c r="D1094" s="26">
        <v>4376729</v>
      </c>
      <c r="E1094" s="27">
        <v>0</v>
      </c>
      <c r="F1094" s="27">
        <v>47800</v>
      </c>
      <c r="G1094" s="3">
        <v>47800</v>
      </c>
      <c r="H1094" s="28">
        <v>43808</v>
      </c>
      <c r="J1094" s="6">
        <v>47800</v>
      </c>
    </row>
    <row r="1095" spans="1:10">
      <c r="A1095" s="1">
        <v>900226715</v>
      </c>
      <c r="B1095" s="1" t="s">
        <v>1</v>
      </c>
      <c r="C1095" s="13" t="s">
        <v>2</v>
      </c>
      <c r="D1095" s="26">
        <v>4376746</v>
      </c>
      <c r="E1095" s="27">
        <v>0</v>
      </c>
      <c r="F1095" s="27">
        <v>47800</v>
      </c>
      <c r="G1095" s="3">
        <v>47800</v>
      </c>
      <c r="H1095" s="28">
        <v>43808</v>
      </c>
      <c r="J1095" s="6">
        <v>47800</v>
      </c>
    </row>
    <row r="1096" spans="1:10">
      <c r="A1096" s="1">
        <v>900226715</v>
      </c>
      <c r="B1096" s="1" t="s">
        <v>1</v>
      </c>
      <c r="C1096" s="13" t="s">
        <v>2</v>
      </c>
      <c r="D1096" s="26">
        <v>4377624</v>
      </c>
      <c r="E1096" s="27">
        <v>0</v>
      </c>
      <c r="F1096" s="27">
        <v>47800</v>
      </c>
      <c r="G1096" s="3">
        <v>47800</v>
      </c>
      <c r="H1096" s="28">
        <v>43813</v>
      </c>
      <c r="J1096" s="6">
        <v>47800</v>
      </c>
    </row>
    <row r="1097" spans="1:10">
      <c r="A1097" s="1">
        <v>900226715</v>
      </c>
      <c r="B1097" s="1" t="s">
        <v>1</v>
      </c>
      <c r="C1097" s="13" t="s">
        <v>2</v>
      </c>
      <c r="D1097" s="26">
        <v>4379369</v>
      </c>
      <c r="E1097" s="27">
        <v>0</v>
      </c>
      <c r="F1097" s="27">
        <v>35800</v>
      </c>
      <c r="G1097" s="3">
        <v>35800</v>
      </c>
      <c r="H1097" s="28">
        <v>43826</v>
      </c>
      <c r="J1097" s="6">
        <v>35800</v>
      </c>
    </row>
    <row r="1098" spans="1:10">
      <c r="A1098" s="1">
        <v>900226715</v>
      </c>
      <c r="B1098" s="1" t="s">
        <v>1</v>
      </c>
      <c r="C1098" s="13" t="s">
        <v>2</v>
      </c>
      <c r="D1098" s="26">
        <v>4379391</v>
      </c>
      <c r="E1098" s="27">
        <v>12700</v>
      </c>
      <c r="F1098" s="27">
        <v>33100</v>
      </c>
      <c r="G1098" s="3">
        <v>20400</v>
      </c>
      <c r="H1098" s="28">
        <v>43826</v>
      </c>
      <c r="J1098" s="6">
        <v>20400</v>
      </c>
    </row>
    <row r="1099" spans="1:10">
      <c r="A1099" s="1">
        <v>900226715</v>
      </c>
      <c r="B1099" s="1" t="s">
        <v>1</v>
      </c>
      <c r="C1099" s="13" t="s">
        <v>2</v>
      </c>
      <c r="D1099" s="26">
        <v>4379737</v>
      </c>
      <c r="E1099" s="27">
        <v>0</v>
      </c>
      <c r="F1099" s="27">
        <v>47800</v>
      </c>
      <c r="G1099" s="3">
        <v>47800</v>
      </c>
      <c r="H1099" s="28">
        <v>43829</v>
      </c>
      <c r="J1099" s="6">
        <v>47800</v>
      </c>
    </row>
    <row r="1100" spans="1:10">
      <c r="A1100" s="1">
        <v>900226715</v>
      </c>
      <c r="B1100" s="1" t="s">
        <v>1</v>
      </c>
      <c r="C1100" s="13" t="s">
        <v>2</v>
      </c>
      <c r="D1100" s="26">
        <v>4379745</v>
      </c>
      <c r="E1100" s="27">
        <v>0</v>
      </c>
      <c r="F1100" s="27">
        <v>47800</v>
      </c>
      <c r="G1100" s="3">
        <v>47800</v>
      </c>
      <c r="H1100" s="28">
        <v>43829</v>
      </c>
      <c r="J1100" s="6">
        <v>47800</v>
      </c>
    </row>
    <row r="1101" spans="1:10">
      <c r="A1101" s="1">
        <v>900226715</v>
      </c>
      <c r="B1101" s="1" t="s">
        <v>1</v>
      </c>
      <c r="C1101" s="13" t="s">
        <v>2</v>
      </c>
      <c r="D1101" s="20">
        <v>4384555</v>
      </c>
      <c r="E1101" s="21">
        <v>0</v>
      </c>
      <c r="F1101" s="21">
        <v>755952</v>
      </c>
      <c r="G1101" s="3">
        <v>755952</v>
      </c>
      <c r="H1101" s="22">
        <v>43862</v>
      </c>
      <c r="I1101" s="5">
        <v>43899</v>
      </c>
      <c r="J1101" s="6">
        <v>755952</v>
      </c>
    </row>
    <row r="1102" spans="1:10">
      <c r="A1102" s="1">
        <v>900226715</v>
      </c>
      <c r="B1102" s="1" t="s">
        <v>1</v>
      </c>
      <c r="C1102" s="13" t="s">
        <v>2</v>
      </c>
      <c r="D1102" s="20">
        <v>4384600</v>
      </c>
      <c r="E1102" s="21">
        <v>0</v>
      </c>
      <c r="F1102" s="21">
        <v>1828490</v>
      </c>
      <c r="G1102" s="3">
        <v>1828490</v>
      </c>
      <c r="H1102" s="22">
        <v>43863</v>
      </c>
      <c r="I1102" s="5">
        <v>43899</v>
      </c>
      <c r="J1102" s="6">
        <v>1828490</v>
      </c>
    </row>
    <row r="1103" spans="1:10">
      <c r="A1103" s="1">
        <v>900226715</v>
      </c>
      <c r="B1103" s="1" t="s">
        <v>1</v>
      </c>
      <c r="C1103" s="13" t="s">
        <v>2</v>
      </c>
      <c r="D1103" s="20">
        <v>4385419</v>
      </c>
      <c r="E1103" s="21">
        <v>0</v>
      </c>
      <c r="F1103" s="21">
        <v>50600</v>
      </c>
      <c r="G1103" s="3">
        <v>50600</v>
      </c>
      <c r="H1103" s="22">
        <v>43867</v>
      </c>
      <c r="I1103" s="5">
        <v>43899</v>
      </c>
      <c r="J1103" s="6">
        <v>50600</v>
      </c>
    </row>
    <row r="1104" spans="1:10">
      <c r="A1104" s="1">
        <v>900226715</v>
      </c>
      <c r="B1104" s="1" t="s">
        <v>1</v>
      </c>
      <c r="C1104" s="13" t="s">
        <v>2</v>
      </c>
      <c r="D1104" s="20">
        <v>4385420</v>
      </c>
      <c r="E1104" s="21">
        <v>0</v>
      </c>
      <c r="F1104" s="21">
        <v>24000</v>
      </c>
      <c r="G1104" s="3">
        <v>24000</v>
      </c>
      <c r="H1104" s="22">
        <v>43867</v>
      </c>
      <c r="I1104" s="5">
        <v>43899</v>
      </c>
      <c r="J1104" s="6">
        <v>24000</v>
      </c>
    </row>
    <row r="1105" spans="1:10">
      <c r="A1105" s="1">
        <v>900226715</v>
      </c>
      <c r="B1105" s="1" t="s">
        <v>1</v>
      </c>
      <c r="C1105" s="13" t="s">
        <v>2</v>
      </c>
      <c r="D1105" s="20">
        <v>4388243</v>
      </c>
      <c r="E1105" s="21">
        <v>3400</v>
      </c>
      <c r="F1105" s="21">
        <v>35100</v>
      </c>
      <c r="G1105" s="3">
        <v>31700</v>
      </c>
      <c r="H1105" s="22">
        <v>43882</v>
      </c>
      <c r="I1105" s="5">
        <v>43899</v>
      </c>
      <c r="J1105" s="6">
        <v>31700</v>
      </c>
    </row>
    <row r="1106" spans="1:10">
      <c r="A1106" s="1">
        <v>900226715</v>
      </c>
      <c r="B1106" s="1" t="s">
        <v>1</v>
      </c>
      <c r="C1106" s="13" t="s">
        <v>2</v>
      </c>
      <c r="D1106" s="20">
        <v>4388279</v>
      </c>
      <c r="E1106" s="21">
        <v>3400</v>
      </c>
      <c r="F1106" s="21">
        <v>50600</v>
      </c>
      <c r="G1106" s="3">
        <v>47200</v>
      </c>
      <c r="H1106" s="22">
        <v>43883</v>
      </c>
      <c r="I1106" s="5">
        <v>43899</v>
      </c>
      <c r="J1106" s="6">
        <v>47200</v>
      </c>
    </row>
    <row r="1107" spans="1:10">
      <c r="A1107" s="1">
        <v>900226715</v>
      </c>
      <c r="B1107" s="1" t="s">
        <v>1</v>
      </c>
      <c r="C1107" s="13" t="s">
        <v>2</v>
      </c>
      <c r="D1107" s="20">
        <v>4388916</v>
      </c>
      <c r="E1107" s="21">
        <v>3400</v>
      </c>
      <c r="F1107" s="21">
        <v>35100</v>
      </c>
      <c r="G1107" s="3">
        <v>31700</v>
      </c>
      <c r="H1107" s="22">
        <v>43887</v>
      </c>
      <c r="I1107" s="5">
        <v>43899</v>
      </c>
      <c r="J1107" s="6">
        <v>31700</v>
      </c>
    </row>
    <row r="1108" spans="1:10">
      <c r="A1108" s="1">
        <v>900226715</v>
      </c>
      <c r="B1108" s="1" t="s">
        <v>1</v>
      </c>
      <c r="C1108" s="13" t="s">
        <v>2</v>
      </c>
      <c r="D1108" s="20">
        <v>4389290</v>
      </c>
      <c r="E1108" s="21">
        <v>0</v>
      </c>
      <c r="F1108" s="21">
        <v>35100</v>
      </c>
      <c r="G1108" s="3">
        <v>35100</v>
      </c>
      <c r="H1108" s="22">
        <v>43889</v>
      </c>
      <c r="I1108" s="5">
        <v>43899</v>
      </c>
      <c r="J1108" s="6">
        <v>35100</v>
      </c>
    </row>
    <row r="1109" spans="1:10">
      <c r="A1109" s="1">
        <v>900226715</v>
      </c>
      <c r="B1109" s="1" t="s">
        <v>1</v>
      </c>
      <c r="C1109" s="13" t="s">
        <v>2</v>
      </c>
      <c r="D1109" s="20">
        <v>4380532</v>
      </c>
      <c r="E1109" s="21">
        <v>0</v>
      </c>
      <c r="F1109" s="21">
        <v>472660</v>
      </c>
      <c r="G1109" s="3">
        <v>472660</v>
      </c>
      <c r="H1109" s="22">
        <v>43837</v>
      </c>
      <c r="I1109" s="5">
        <v>43899</v>
      </c>
      <c r="J1109" s="6">
        <v>472660</v>
      </c>
    </row>
    <row r="1110" spans="1:10">
      <c r="A1110" s="1">
        <v>900226715</v>
      </c>
      <c r="B1110" s="1" t="s">
        <v>1</v>
      </c>
      <c r="C1110" s="13" t="s">
        <v>2</v>
      </c>
      <c r="D1110" s="20">
        <v>4381011</v>
      </c>
      <c r="E1110" s="21">
        <v>0</v>
      </c>
      <c r="F1110" s="21">
        <v>2839010</v>
      </c>
      <c r="G1110" s="3">
        <v>2839010</v>
      </c>
      <c r="H1110" s="22">
        <v>43840</v>
      </c>
      <c r="I1110" s="5">
        <v>43899</v>
      </c>
      <c r="J1110" s="6">
        <v>2839010</v>
      </c>
    </row>
    <row r="1111" spans="1:10">
      <c r="A1111" s="1">
        <v>900226715</v>
      </c>
      <c r="B1111" s="1" t="s">
        <v>1</v>
      </c>
      <c r="C1111" s="13" t="s">
        <v>2</v>
      </c>
      <c r="D1111" s="20">
        <v>4382044</v>
      </c>
      <c r="E1111" s="21">
        <v>0</v>
      </c>
      <c r="F1111" s="21">
        <v>520740</v>
      </c>
      <c r="G1111" s="3">
        <v>520740</v>
      </c>
      <c r="H1111" s="22">
        <v>43846</v>
      </c>
      <c r="I1111" s="5">
        <v>43899</v>
      </c>
      <c r="J1111" s="6">
        <v>520740</v>
      </c>
    </row>
    <row r="1112" spans="1:10">
      <c r="A1112" s="1">
        <v>900226715</v>
      </c>
      <c r="B1112" s="1" t="s">
        <v>1</v>
      </c>
      <c r="C1112" s="13" t="s">
        <v>2</v>
      </c>
      <c r="D1112" s="20">
        <v>4382271</v>
      </c>
      <c r="E1112" s="21">
        <v>0</v>
      </c>
      <c r="F1112" s="21">
        <v>123500</v>
      </c>
      <c r="G1112" s="3">
        <v>123500</v>
      </c>
      <c r="H1112" s="22">
        <v>43847</v>
      </c>
      <c r="I1112" s="5">
        <v>43899</v>
      </c>
      <c r="J1112" s="6">
        <v>123500</v>
      </c>
    </row>
    <row r="1113" spans="1:10">
      <c r="A1113" s="1">
        <v>900226715</v>
      </c>
      <c r="B1113" s="1" t="s">
        <v>1</v>
      </c>
      <c r="C1113" s="13" t="s">
        <v>2</v>
      </c>
      <c r="D1113" s="20">
        <v>4382481</v>
      </c>
      <c r="E1113" s="21">
        <v>0</v>
      </c>
      <c r="F1113" s="21">
        <v>489800</v>
      </c>
      <c r="G1113" s="3">
        <v>489800</v>
      </c>
      <c r="H1113" s="22">
        <v>43850</v>
      </c>
      <c r="I1113" s="5">
        <v>43899</v>
      </c>
      <c r="J1113" s="6">
        <v>489800</v>
      </c>
    </row>
    <row r="1114" spans="1:10">
      <c r="A1114" s="1">
        <v>900226715</v>
      </c>
      <c r="B1114" s="1" t="s">
        <v>1</v>
      </c>
      <c r="C1114" s="13" t="s">
        <v>2</v>
      </c>
      <c r="D1114" s="20">
        <v>4382535</v>
      </c>
      <c r="E1114" s="21">
        <v>0</v>
      </c>
      <c r="F1114" s="21">
        <v>189000</v>
      </c>
      <c r="G1114" s="3">
        <v>189000</v>
      </c>
      <c r="H1114" s="22">
        <v>43850</v>
      </c>
      <c r="I1114" s="5">
        <v>43899</v>
      </c>
      <c r="J1114" s="6">
        <v>189000</v>
      </c>
    </row>
    <row r="1115" spans="1:10">
      <c r="A1115" s="1">
        <v>900226715</v>
      </c>
      <c r="B1115" s="1" t="s">
        <v>1</v>
      </c>
      <c r="C1115" s="13" t="s">
        <v>2</v>
      </c>
      <c r="D1115" s="20">
        <v>4382536</v>
      </c>
      <c r="E1115" s="21">
        <v>0</v>
      </c>
      <c r="F1115" s="21">
        <v>53500</v>
      </c>
      <c r="G1115" s="3">
        <v>53500</v>
      </c>
      <c r="H1115" s="22">
        <v>43850</v>
      </c>
      <c r="I1115" s="5">
        <v>43899</v>
      </c>
      <c r="J1115" s="6">
        <v>53500</v>
      </c>
    </row>
    <row r="1116" spans="1:10">
      <c r="A1116" s="1">
        <v>900226715</v>
      </c>
      <c r="B1116" s="1" t="s">
        <v>1</v>
      </c>
      <c r="C1116" s="13" t="s">
        <v>2</v>
      </c>
      <c r="D1116" s="20">
        <v>4382539</v>
      </c>
      <c r="E1116" s="21">
        <v>0</v>
      </c>
      <c r="F1116" s="21">
        <v>65200</v>
      </c>
      <c r="G1116" s="3">
        <v>65200</v>
      </c>
      <c r="H1116" s="22">
        <v>43850</v>
      </c>
      <c r="I1116" s="5">
        <v>43899</v>
      </c>
      <c r="J1116" s="6">
        <v>65200</v>
      </c>
    </row>
    <row r="1117" spans="1:10">
      <c r="A1117" s="1">
        <v>900226715</v>
      </c>
      <c r="B1117" s="1" t="s">
        <v>1</v>
      </c>
      <c r="C1117" s="13" t="s">
        <v>2</v>
      </c>
      <c r="D1117" s="20">
        <v>4382551</v>
      </c>
      <c r="E1117" s="21">
        <v>0</v>
      </c>
      <c r="F1117" s="21">
        <v>44500</v>
      </c>
      <c r="G1117" s="3">
        <v>44500</v>
      </c>
      <c r="H1117" s="22">
        <v>43850</v>
      </c>
      <c r="I1117" s="5">
        <v>43899</v>
      </c>
      <c r="J1117" s="6">
        <v>44500</v>
      </c>
    </row>
    <row r="1118" spans="1:10">
      <c r="A1118" s="1">
        <v>900226715</v>
      </c>
      <c r="B1118" s="1" t="s">
        <v>1</v>
      </c>
      <c r="C1118" s="13" t="s">
        <v>2</v>
      </c>
      <c r="D1118" s="20">
        <v>4382580</v>
      </c>
      <c r="E1118" s="21">
        <v>0</v>
      </c>
      <c r="F1118" s="21">
        <v>77000</v>
      </c>
      <c r="G1118" s="3">
        <v>77000</v>
      </c>
      <c r="H1118" s="22">
        <v>43850</v>
      </c>
      <c r="I1118" s="5">
        <v>43899</v>
      </c>
      <c r="J1118" s="6">
        <v>77000</v>
      </c>
    </row>
    <row r="1119" spans="1:10">
      <c r="A1119" s="1">
        <v>900226715</v>
      </c>
      <c r="B1119" s="1" t="s">
        <v>1</v>
      </c>
      <c r="C1119" s="13" t="s">
        <v>2</v>
      </c>
      <c r="D1119" s="20">
        <v>4382581</v>
      </c>
      <c r="E1119" s="21">
        <v>0</v>
      </c>
      <c r="F1119" s="21">
        <v>65200</v>
      </c>
      <c r="G1119" s="3">
        <v>65200</v>
      </c>
      <c r="H1119" s="22">
        <v>43850</v>
      </c>
      <c r="I1119" s="5">
        <v>43899</v>
      </c>
      <c r="J1119" s="6">
        <v>65200</v>
      </c>
    </row>
    <row r="1120" spans="1:10">
      <c r="A1120" s="1">
        <v>900226715</v>
      </c>
      <c r="B1120" s="1" t="s">
        <v>1</v>
      </c>
      <c r="C1120" s="13" t="s">
        <v>2</v>
      </c>
      <c r="D1120" s="20">
        <v>4382683</v>
      </c>
      <c r="E1120" s="21">
        <v>0</v>
      </c>
      <c r="F1120" s="21">
        <v>135500</v>
      </c>
      <c r="G1120" s="3">
        <v>135500</v>
      </c>
      <c r="H1120" s="22">
        <v>43851</v>
      </c>
      <c r="I1120" s="5">
        <v>43899</v>
      </c>
      <c r="J1120" s="6">
        <v>135500</v>
      </c>
    </row>
    <row r="1121" spans="1:10">
      <c r="A1121" s="1">
        <v>900226715</v>
      </c>
      <c r="B1121" s="1" t="s">
        <v>1</v>
      </c>
      <c r="C1121" s="13" t="s">
        <v>2</v>
      </c>
      <c r="D1121" s="20">
        <v>4383285</v>
      </c>
      <c r="E1121" s="21">
        <v>0</v>
      </c>
      <c r="F1121" s="21">
        <v>123500</v>
      </c>
      <c r="G1121" s="3">
        <v>123500</v>
      </c>
      <c r="H1121" s="22">
        <v>43854</v>
      </c>
      <c r="I1121" s="5">
        <v>43899</v>
      </c>
      <c r="J1121" s="6">
        <v>123500</v>
      </c>
    </row>
    <row r="1122" spans="1:10">
      <c r="A1122" s="1">
        <v>900226715</v>
      </c>
      <c r="B1122" s="1" t="s">
        <v>1</v>
      </c>
      <c r="C1122" s="13" t="s">
        <v>2</v>
      </c>
      <c r="D1122" s="20">
        <v>4384318</v>
      </c>
      <c r="E1122" s="21">
        <v>0</v>
      </c>
      <c r="F1122" s="21">
        <v>79300</v>
      </c>
      <c r="G1122" s="3">
        <v>79300</v>
      </c>
      <c r="H1122" s="22">
        <v>43861</v>
      </c>
      <c r="I1122" s="5">
        <v>43899</v>
      </c>
      <c r="J1122" s="6">
        <v>79300</v>
      </c>
    </row>
    <row r="1123" spans="1:10">
      <c r="A1123" s="1">
        <v>900226715</v>
      </c>
      <c r="B1123" s="1" t="s">
        <v>1</v>
      </c>
      <c r="C1123" s="13" t="s">
        <v>2</v>
      </c>
      <c r="D1123" s="20">
        <v>4384565</v>
      </c>
      <c r="E1123" s="21">
        <v>0</v>
      </c>
      <c r="F1123" s="21">
        <v>2650034</v>
      </c>
      <c r="G1123" s="3">
        <v>2650034</v>
      </c>
      <c r="H1123" s="22">
        <v>43862</v>
      </c>
      <c r="I1123" s="5">
        <v>43899</v>
      </c>
      <c r="J1123" s="6">
        <v>2650034</v>
      </c>
    </row>
    <row r="1124" spans="1:10">
      <c r="A1124" s="1">
        <v>900226715</v>
      </c>
      <c r="B1124" s="1" t="s">
        <v>1</v>
      </c>
      <c r="C1124" s="13" t="s">
        <v>2</v>
      </c>
      <c r="D1124" s="20">
        <v>4384708</v>
      </c>
      <c r="E1124" s="21">
        <v>0</v>
      </c>
      <c r="F1124" s="21">
        <v>96900</v>
      </c>
      <c r="G1124" s="3">
        <v>96900</v>
      </c>
      <c r="H1124" s="22">
        <v>43864</v>
      </c>
      <c r="I1124" s="5">
        <v>43899</v>
      </c>
      <c r="J1124" s="6">
        <v>96900</v>
      </c>
    </row>
    <row r="1125" spans="1:10">
      <c r="A1125" s="1">
        <v>900226715</v>
      </c>
      <c r="B1125" s="1" t="s">
        <v>1</v>
      </c>
      <c r="C1125" s="13" t="s">
        <v>2</v>
      </c>
      <c r="D1125" s="20">
        <v>4384719</v>
      </c>
      <c r="E1125" s="21">
        <v>0</v>
      </c>
      <c r="F1125" s="21">
        <v>189000</v>
      </c>
      <c r="G1125" s="3">
        <v>189000</v>
      </c>
      <c r="H1125" s="22">
        <v>43864</v>
      </c>
      <c r="I1125" s="5">
        <v>43899</v>
      </c>
      <c r="J1125" s="6">
        <v>189000</v>
      </c>
    </row>
    <row r="1126" spans="1:10">
      <c r="A1126" s="1">
        <v>900226715</v>
      </c>
      <c r="B1126" s="1" t="s">
        <v>1</v>
      </c>
      <c r="C1126" s="13" t="s">
        <v>2</v>
      </c>
      <c r="D1126" s="20">
        <v>4384727</v>
      </c>
      <c r="E1126" s="21">
        <v>0</v>
      </c>
      <c r="F1126" s="21">
        <v>284000</v>
      </c>
      <c r="G1126" s="3">
        <v>284000</v>
      </c>
      <c r="H1126" s="22">
        <v>43864</v>
      </c>
      <c r="I1126" s="5">
        <v>43899</v>
      </c>
      <c r="J1126" s="6">
        <v>284000</v>
      </c>
    </row>
    <row r="1127" spans="1:10">
      <c r="A1127" s="1">
        <v>900226715</v>
      </c>
      <c r="B1127" s="1" t="s">
        <v>1</v>
      </c>
      <c r="C1127" s="13" t="s">
        <v>2</v>
      </c>
      <c r="D1127" s="20">
        <v>4384757</v>
      </c>
      <c r="E1127" s="21">
        <v>0</v>
      </c>
      <c r="F1127" s="21">
        <v>50600</v>
      </c>
      <c r="G1127" s="3">
        <v>50600</v>
      </c>
      <c r="H1127" s="22">
        <v>43864</v>
      </c>
      <c r="I1127" s="5">
        <v>43899</v>
      </c>
      <c r="J1127" s="6">
        <v>50600</v>
      </c>
    </row>
    <row r="1128" spans="1:10">
      <c r="A1128" s="1">
        <v>900226715</v>
      </c>
      <c r="B1128" s="1" t="s">
        <v>1</v>
      </c>
      <c r="C1128" s="13" t="s">
        <v>2</v>
      </c>
      <c r="D1128" s="20">
        <v>4384838</v>
      </c>
      <c r="E1128" s="21">
        <v>0</v>
      </c>
      <c r="F1128" s="21">
        <v>51000</v>
      </c>
      <c r="G1128" s="3">
        <v>51000</v>
      </c>
      <c r="H1128" s="22">
        <v>43865</v>
      </c>
      <c r="I1128" s="5">
        <v>43899</v>
      </c>
      <c r="J1128" s="6">
        <v>51000</v>
      </c>
    </row>
    <row r="1129" spans="1:10">
      <c r="A1129" s="1">
        <v>900226715</v>
      </c>
      <c r="B1129" s="1" t="s">
        <v>1</v>
      </c>
      <c r="C1129" s="13" t="s">
        <v>2</v>
      </c>
      <c r="D1129" s="20">
        <v>4384875</v>
      </c>
      <c r="E1129" s="21">
        <v>0</v>
      </c>
      <c r="F1129" s="21">
        <v>77000</v>
      </c>
      <c r="G1129" s="3">
        <v>77000</v>
      </c>
      <c r="H1129" s="22">
        <v>43865</v>
      </c>
      <c r="I1129" s="5">
        <v>43899</v>
      </c>
      <c r="J1129" s="6">
        <v>77000</v>
      </c>
    </row>
    <row r="1130" spans="1:10">
      <c r="A1130" s="1">
        <v>900226715</v>
      </c>
      <c r="B1130" s="1" t="s">
        <v>1</v>
      </c>
      <c r="C1130" s="13" t="s">
        <v>2</v>
      </c>
      <c r="D1130" s="20">
        <v>4384876</v>
      </c>
      <c r="E1130" s="21">
        <v>0</v>
      </c>
      <c r="F1130" s="21">
        <v>50600</v>
      </c>
      <c r="G1130" s="3">
        <v>50600</v>
      </c>
      <c r="H1130" s="22">
        <v>43865</v>
      </c>
      <c r="I1130" s="5">
        <v>43899</v>
      </c>
      <c r="J1130" s="6">
        <v>50600</v>
      </c>
    </row>
    <row r="1131" spans="1:10">
      <c r="A1131" s="1">
        <v>900226715</v>
      </c>
      <c r="B1131" s="1" t="s">
        <v>1</v>
      </c>
      <c r="C1131" s="13" t="s">
        <v>2</v>
      </c>
      <c r="D1131" s="20">
        <v>4385024</v>
      </c>
      <c r="E1131" s="21">
        <v>0</v>
      </c>
      <c r="F1131" s="21">
        <v>201000</v>
      </c>
      <c r="G1131" s="3">
        <v>201000</v>
      </c>
      <c r="H1131" s="22">
        <v>43865</v>
      </c>
      <c r="I1131" s="5">
        <v>43899</v>
      </c>
      <c r="J1131" s="6">
        <v>201000</v>
      </c>
    </row>
    <row r="1132" spans="1:10">
      <c r="A1132" s="1">
        <v>900226715</v>
      </c>
      <c r="B1132" s="1" t="s">
        <v>1</v>
      </c>
      <c r="C1132" s="13" t="s">
        <v>2</v>
      </c>
      <c r="D1132" s="20">
        <v>4385031</v>
      </c>
      <c r="E1132" s="21">
        <v>0</v>
      </c>
      <c r="F1132" s="21">
        <v>135500</v>
      </c>
      <c r="G1132" s="3">
        <v>135500</v>
      </c>
      <c r="H1132" s="22">
        <v>43865</v>
      </c>
      <c r="I1132" s="5">
        <v>43899</v>
      </c>
      <c r="J1132" s="6">
        <v>135500</v>
      </c>
    </row>
    <row r="1133" spans="1:10">
      <c r="A1133" s="1">
        <v>900226715</v>
      </c>
      <c r="B1133" s="1" t="s">
        <v>1</v>
      </c>
      <c r="C1133" s="13" t="s">
        <v>2</v>
      </c>
      <c r="D1133" s="20">
        <v>4385035</v>
      </c>
      <c r="E1133" s="21">
        <v>0</v>
      </c>
      <c r="F1133" s="21">
        <v>142500</v>
      </c>
      <c r="G1133" s="3">
        <v>142500</v>
      </c>
      <c r="H1133" s="22">
        <v>43865</v>
      </c>
      <c r="I1133" s="5">
        <v>43899</v>
      </c>
      <c r="J1133" s="6">
        <v>142500</v>
      </c>
    </row>
    <row r="1134" spans="1:10">
      <c r="A1134" s="1">
        <v>900226715</v>
      </c>
      <c r="B1134" s="1" t="s">
        <v>1</v>
      </c>
      <c r="C1134" s="13" t="s">
        <v>2</v>
      </c>
      <c r="D1134" s="20">
        <v>4385059</v>
      </c>
      <c r="E1134" s="21">
        <v>0</v>
      </c>
      <c r="F1134" s="21">
        <v>67600</v>
      </c>
      <c r="G1134" s="3">
        <v>67600</v>
      </c>
      <c r="H1134" s="22">
        <v>43865</v>
      </c>
      <c r="I1134" s="5">
        <v>43899</v>
      </c>
      <c r="J1134" s="6">
        <v>67600</v>
      </c>
    </row>
    <row r="1135" spans="1:10">
      <c r="A1135" s="1">
        <v>900226715</v>
      </c>
      <c r="B1135" s="1" t="s">
        <v>1</v>
      </c>
      <c r="C1135" s="13" t="s">
        <v>2</v>
      </c>
      <c r="D1135" s="20">
        <v>4385098</v>
      </c>
      <c r="E1135" s="21">
        <v>0</v>
      </c>
      <c r="F1135" s="21">
        <v>17800</v>
      </c>
      <c r="G1135" s="3">
        <v>17800</v>
      </c>
      <c r="H1135" s="22">
        <v>43866</v>
      </c>
      <c r="I1135" s="5">
        <v>43899</v>
      </c>
      <c r="J1135" s="6">
        <v>17800</v>
      </c>
    </row>
    <row r="1136" spans="1:10">
      <c r="A1136" s="1">
        <v>900226715</v>
      </c>
      <c r="B1136" s="1" t="s">
        <v>1</v>
      </c>
      <c r="C1136" s="13" t="s">
        <v>2</v>
      </c>
      <c r="D1136" s="20">
        <v>4385138</v>
      </c>
      <c r="E1136" s="21">
        <v>0</v>
      </c>
      <c r="F1136" s="21">
        <v>50600</v>
      </c>
      <c r="G1136" s="3">
        <v>50600</v>
      </c>
      <c r="H1136" s="22">
        <v>43866</v>
      </c>
      <c r="I1136" s="5">
        <v>43899</v>
      </c>
      <c r="J1136" s="6">
        <v>50600</v>
      </c>
    </row>
    <row r="1137" spans="1:10">
      <c r="A1137" s="1">
        <v>900226715</v>
      </c>
      <c r="B1137" s="1" t="s">
        <v>1</v>
      </c>
      <c r="C1137" s="13" t="s">
        <v>2</v>
      </c>
      <c r="D1137" s="20">
        <v>4385330</v>
      </c>
      <c r="E1137" s="21">
        <v>0</v>
      </c>
      <c r="F1137" s="21">
        <v>227400</v>
      </c>
      <c r="G1137" s="3">
        <v>227400</v>
      </c>
      <c r="H1137" s="22">
        <v>43867</v>
      </c>
      <c r="I1137" s="5">
        <v>43899</v>
      </c>
      <c r="J1137" s="6">
        <v>227400</v>
      </c>
    </row>
    <row r="1138" spans="1:10">
      <c r="A1138" s="1">
        <v>900226715</v>
      </c>
      <c r="B1138" s="1" t="s">
        <v>1</v>
      </c>
      <c r="C1138" s="13" t="s">
        <v>2</v>
      </c>
      <c r="D1138" s="20">
        <v>4385391</v>
      </c>
      <c r="E1138" s="21">
        <v>0</v>
      </c>
      <c r="F1138" s="21">
        <v>50600</v>
      </c>
      <c r="G1138" s="3">
        <v>50600</v>
      </c>
      <c r="H1138" s="22">
        <v>43867</v>
      </c>
      <c r="I1138" s="5">
        <v>43899</v>
      </c>
      <c r="J1138" s="6">
        <v>50600</v>
      </c>
    </row>
    <row r="1139" spans="1:10">
      <c r="A1139" s="1">
        <v>900226715</v>
      </c>
      <c r="B1139" s="1" t="s">
        <v>1</v>
      </c>
      <c r="C1139" s="13" t="s">
        <v>2</v>
      </c>
      <c r="D1139" s="20">
        <v>4385396</v>
      </c>
      <c r="E1139" s="21">
        <v>0</v>
      </c>
      <c r="F1139" s="21">
        <v>50600</v>
      </c>
      <c r="G1139" s="3">
        <v>50600</v>
      </c>
      <c r="H1139" s="22">
        <v>43867</v>
      </c>
      <c r="I1139" s="5">
        <v>43899</v>
      </c>
      <c r="J1139" s="6">
        <v>50600</v>
      </c>
    </row>
    <row r="1140" spans="1:10">
      <c r="A1140" s="1">
        <v>900226715</v>
      </c>
      <c r="B1140" s="1" t="s">
        <v>1</v>
      </c>
      <c r="C1140" s="13" t="s">
        <v>2</v>
      </c>
      <c r="D1140" s="20">
        <v>4385398</v>
      </c>
      <c r="E1140" s="21">
        <v>0</v>
      </c>
      <c r="F1140" s="21">
        <v>24000</v>
      </c>
      <c r="G1140" s="3">
        <v>24000</v>
      </c>
      <c r="H1140" s="22">
        <v>43867</v>
      </c>
      <c r="I1140" s="5">
        <v>43899</v>
      </c>
      <c r="J1140" s="6">
        <v>24000</v>
      </c>
    </row>
    <row r="1141" spans="1:10">
      <c r="A1141" s="1">
        <v>900226715</v>
      </c>
      <c r="B1141" s="1" t="s">
        <v>1</v>
      </c>
      <c r="C1141" s="13" t="s">
        <v>2</v>
      </c>
      <c r="D1141" s="20">
        <v>4385401</v>
      </c>
      <c r="E1141" s="21">
        <v>0</v>
      </c>
      <c r="F1141" s="21">
        <v>50600</v>
      </c>
      <c r="G1141" s="3">
        <v>50600</v>
      </c>
      <c r="H1141" s="22">
        <v>43867</v>
      </c>
      <c r="I1141" s="5">
        <v>43899</v>
      </c>
      <c r="J1141" s="6">
        <v>50600</v>
      </c>
    </row>
    <row r="1142" spans="1:10">
      <c r="A1142" s="1">
        <v>900226715</v>
      </c>
      <c r="B1142" s="1" t="s">
        <v>1</v>
      </c>
      <c r="C1142" s="13" t="s">
        <v>2</v>
      </c>
      <c r="D1142" s="20">
        <v>4385413</v>
      </c>
      <c r="E1142" s="21">
        <v>0</v>
      </c>
      <c r="F1142" s="21">
        <v>50600</v>
      </c>
      <c r="G1142" s="3">
        <v>50600</v>
      </c>
      <c r="H1142" s="22">
        <v>43867</v>
      </c>
      <c r="I1142" s="5">
        <v>43899</v>
      </c>
      <c r="J1142" s="6">
        <v>50600</v>
      </c>
    </row>
    <row r="1143" spans="1:10">
      <c r="A1143" s="1">
        <v>900226715</v>
      </c>
      <c r="B1143" s="1" t="s">
        <v>1</v>
      </c>
      <c r="C1143" s="13" t="s">
        <v>2</v>
      </c>
      <c r="D1143" s="20">
        <v>4385422</v>
      </c>
      <c r="E1143" s="21">
        <v>0</v>
      </c>
      <c r="F1143" s="21">
        <v>117000</v>
      </c>
      <c r="G1143" s="3">
        <v>117000</v>
      </c>
      <c r="H1143" s="22">
        <v>43867</v>
      </c>
      <c r="I1143" s="5">
        <v>43899</v>
      </c>
      <c r="J1143" s="6">
        <v>117000</v>
      </c>
    </row>
    <row r="1144" spans="1:10">
      <c r="A1144" s="1">
        <v>900226715</v>
      </c>
      <c r="B1144" s="1" t="s">
        <v>1</v>
      </c>
      <c r="C1144" s="13" t="s">
        <v>2</v>
      </c>
      <c r="D1144" s="20">
        <v>4385426</v>
      </c>
      <c r="E1144" s="21">
        <v>0</v>
      </c>
      <c r="F1144" s="21">
        <v>227400</v>
      </c>
      <c r="G1144" s="3">
        <v>227400</v>
      </c>
      <c r="H1144" s="22">
        <v>43867</v>
      </c>
      <c r="I1144" s="5">
        <v>43899</v>
      </c>
      <c r="J1144" s="6">
        <v>227400</v>
      </c>
    </row>
    <row r="1145" spans="1:10">
      <c r="A1145" s="1">
        <v>900226715</v>
      </c>
      <c r="B1145" s="1" t="s">
        <v>1</v>
      </c>
      <c r="C1145" s="13" t="s">
        <v>2</v>
      </c>
      <c r="D1145" s="20">
        <v>4385439</v>
      </c>
      <c r="E1145" s="21">
        <v>0</v>
      </c>
      <c r="F1145" s="21">
        <v>50600</v>
      </c>
      <c r="G1145" s="3">
        <v>50600</v>
      </c>
      <c r="H1145" s="22">
        <v>43867</v>
      </c>
      <c r="I1145" s="5">
        <v>43899</v>
      </c>
      <c r="J1145" s="6">
        <v>50600</v>
      </c>
    </row>
    <row r="1146" spans="1:10">
      <c r="A1146" s="1">
        <v>900226715</v>
      </c>
      <c r="B1146" s="1" t="s">
        <v>1</v>
      </c>
      <c r="C1146" s="13" t="s">
        <v>2</v>
      </c>
      <c r="D1146" s="20">
        <v>4385451</v>
      </c>
      <c r="E1146" s="21">
        <v>0</v>
      </c>
      <c r="F1146" s="21">
        <v>24000</v>
      </c>
      <c r="G1146" s="3">
        <v>24000</v>
      </c>
      <c r="H1146" s="22">
        <v>43867</v>
      </c>
      <c r="I1146" s="5">
        <v>43899</v>
      </c>
      <c r="J1146" s="6">
        <v>24000</v>
      </c>
    </row>
    <row r="1147" spans="1:10">
      <c r="A1147" s="1">
        <v>900226715</v>
      </c>
      <c r="B1147" s="1" t="s">
        <v>1</v>
      </c>
      <c r="C1147" s="13" t="s">
        <v>2</v>
      </c>
      <c r="D1147" s="20">
        <v>4385454</v>
      </c>
      <c r="E1147" s="21">
        <v>0</v>
      </c>
      <c r="F1147" s="21">
        <v>24000</v>
      </c>
      <c r="G1147" s="3">
        <v>24000</v>
      </c>
      <c r="H1147" s="22">
        <v>43867</v>
      </c>
      <c r="I1147" s="5">
        <v>43899</v>
      </c>
      <c r="J1147" s="6">
        <v>24000</v>
      </c>
    </row>
    <row r="1148" spans="1:10">
      <c r="A1148" s="1">
        <v>900226715</v>
      </c>
      <c r="B1148" s="1" t="s">
        <v>1</v>
      </c>
      <c r="C1148" s="13" t="s">
        <v>2</v>
      </c>
      <c r="D1148" s="20">
        <v>4385672</v>
      </c>
      <c r="E1148" s="21">
        <v>0</v>
      </c>
      <c r="F1148" s="21">
        <v>50600</v>
      </c>
      <c r="G1148" s="3">
        <v>50600</v>
      </c>
      <c r="H1148" s="22">
        <v>43868</v>
      </c>
      <c r="I1148" s="5">
        <v>43899</v>
      </c>
      <c r="J1148" s="6">
        <v>50600</v>
      </c>
    </row>
    <row r="1149" spans="1:10">
      <c r="A1149" s="1">
        <v>900226715</v>
      </c>
      <c r="B1149" s="1" t="s">
        <v>1</v>
      </c>
      <c r="C1149" s="13" t="s">
        <v>2</v>
      </c>
      <c r="D1149" s="20">
        <v>4385675</v>
      </c>
      <c r="E1149" s="21">
        <v>0</v>
      </c>
      <c r="F1149" s="21">
        <v>50600</v>
      </c>
      <c r="G1149" s="3">
        <v>50600</v>
      </c>
      <c r="H1149" s="22">
        <v>43868</v>
      </c>
      <c r="I1149" s="5">
        <v>43899</v>
      </c>
      <c r="J1149" s="6">
        <v>50600</v>
      </c>
    </row>
    <row r="1150" spans="1:10">
      <c r="A1150" s="1">
        <v>900226715</v>
      </c>
      <c r="B1150" s="1" t="s">
        <v>1</v>
      </c>
      <c r="C1150" s="13" t="s">
        <v>2</v>
      </c>
      <c r="D1150" s="20">
        <v>4385679</v>
      </c>
      <c r="E1150" s="21">
        <v>0</v>
      </c>
      <c r="F1150" s="21">
        <v>50600</v>
      </c>
      <c r="G1150" s="3">
        <v>50600</v>
      </c>
      <c r="H1150" s="22">
        <v>43868</v>
      </c>
      <c r="I1150" s="5">
        <v>43899</v>
      </c>
      <c r="J1150" s="6">
        <v>50600</v>
      </c>
    </row>
    <row r="1151" spans="1:10">
      <c r="A1151" s="1">
        <v>900226715</v>
      </c>
      <c r="B1151" s="1" t="s">
        <v>1</v>
      </c>
      <c r="C1151" s="13" t="s">
        <v>2</v>
      </c>
      <c r="D1151" s="20">
        <v>4385680</v>
      </c>
      <c r="E1151" s="21">
        <v>0</v>
      </c>
      <c r="F1151" s="21">
        <v>50600</v>
      </c>
      <c r="G1151" s="3">
        <v>50600</v>
      </c>
      <c r="H1151" s="22">
        <v>43868</v>
      </c>
      <c r="I1151" s="5">
        <v>43899</v>
      </c>
      <c r="J1151" s="6">
        <v>50600</v>
      </c>
    </row>
    <row r="1152" spans="1:10">
      <c r="A1152" s="1">
        <v>900226715</v>
      </c>
      <c r="B1152" s="1" t="s">
        <v>1</v>
      </c>
      <c r="C1152" s="13" t="s">
        <v>2</v>
      </c>
      <c r="D1152" s="20">
        <v>4385718</v>
      </c>
      <c r="E1152" s="21">
        <v>0</v>
      </c>
      <c r="F1152" s="21">
        <v>50600</v>
      </c>
      <c r="G1152" s="3">
        <v>50600</v>
      </c>
      <c r="H1152" s="22">
        <v>43868</v>
      </c>
      <c r="I1152" s="5">
        <v>43899</v>
      </c>
      <c r="J1152" s="6">
        <v>50600</v>
      </c>
    </row>
    <row r="1153" spans="1:10">
      <c r="A1153" s="1">
        <v>900226715</v>
      </c>
      <c r="B1153" s="1" t="s">
        <v>1</v>
      </c>
      <c r="C1153" s="13" t="s">
        <v>2</v>
      </c>
      <c r="D1153" s="20">
        <v>4385791</v>
      </c>
      <c r="E1153" s="21">
        <v>0</v>
      </c>
      <c r="F1153" s="21">
        <v>50600</v>
      </c>
      <c r="G1153" s="3">
        <v>50600</v>
      </c>
      <c r="H1153" s="22">
        <v>43868</v>
      </c>
      <c r="I1153" s="5">
        <v>43899</v>
      </c>
      <c r="J1153" s="6">
        <v>50600</v>
      </c>
    </row>
    <row r="1154" spans="1:10">
      <c r="A1154" s="1">
        <v>900226715</v>
      </c>
      <c r="B1154" s="1" t="s">
        <v>1</v>
      </c>
      <c r="C1154" s="13" t="s">
        <v>2</v>
      </c>
      <c r="D1154" s="20">
        <v>4385832</v>
      </c>
      <c r="E1154" s="21">
        <v>0</v>
      </c>
      <c r="F1154" s="21">
        <v>50600</v>
      </c>
      <c r="G1154" s="3">
        <v>50600</v>
      </c>
      <c r="H1154" s="22">
        <v>43869</v>
      </c>
      <c r="I1154" s="5">
        <v>43899</v>
      </c>
      <c r="J1154" s="6">
        <v>50600</v>
      </c>
    </row>
    <row r="1155" spans="1:10">
      <c r="A1155" s="1">
        <v>900226715</v>
      </c>
      <c r="B1155" s="1" t="s">
        <v>1</v>
      </c>
      <c r="C1155" s="13" t="s">
        <v>2</v>
      </c>
      <c r="D1155" s="20">
        <v>4385855</v>
      </c>
      <c r="E1155" s="21">
        <v>0</v>
      </c>
      <c r="F1155" s="21">
        <v>50600</v>
      </c>
      <c r="G1155" s="3">
        <v>50600</v>
      </c>
      <c r="H1155" s="22">
        <v>43869</v>
      </c>
      <c r="I1155" s="5">
        <v>43899</v>
      </c>
      <c r="J1155" s="6">
        <v>50600</v>
      </c>
    </row>
    <row r="1156" spans="1:10">
      <c r="A1156" s="1">
        <v>900226715</v>
      </c>
      <c r="B1156" s="1" t="s">
        <v>1</v>
      </c>
      <c r="C1156" s="13" t="s">
        <v>2</v>
      </c>
      <c r="D1156" s="20">
        <v>4385862</v>
      </c>
      <c r="E1156" s="21">
        <v>0</v>
      </c>
      <c r="F1156" s="21">
        <v>50600</v>
      </c>
      <c r="G1156" s="3">
        <v>50600</v>
      </c>
      <c r="H1156" s="22">
        <v>43869</v>
      </c>
      <c r="I1156" s="5">
        <v>43899</v>
      </c>
      <c r="J1156" s="6">
        <v>50600</v>
      </c>
    </row>
    <row r="1157" spans="1:10">
      <c r="A1157" s="1">
        <v>900226715</v>
      </c>
      <c r="B1157" s="1" t="s">
        <v>1</v>
      </c>
      <c r="C1157" s="13" t="s">
        <v>2</v>
      </c>
      <c r="D1157" s="20">
        <v>4385864</v>
      </c>
      <c r="E1157" s="21">
        <v>0</v>
      </c>
      <c r="F1157" s="21">
        <v>50600</v>
      </c>
      <c r="G1157" s="3">
        <v>50600</v>
      </c>
      <c r="H1157" s="22">
        <v>43869</v>
      </c>
      <c r="I1157" s="5">
        <v>43899</v>
      </c>
      <c r="J1157" s="6">
        <v>50600</v>
      </c>
    </row>
    <row r="1158" spans="1:10">
      <c r="A1158" s="1">
        <v>900226715</v>
      </c>
      <c r="B1158" s="1" t="s">
        <v>1</v>
      </c>
      <c r="C1158" s="13" t="s">
        <v>2</v>
      </c>
      <c r="D1158" s="20">
        <v>4385893</v>
      </c>
      <c r="E1158" s="21">
        <v>0</v>
      </c>
      <c r="F1158" s="21">
        <v>579100</v>
      </c>
      <c r="G1158" s="3">
        <v>579100</v>
      </c>
      <c r="H1158" s="22">
        <v>43869</v>
      </c>
      <c r="I1158" s="5">
        <v>43899</v>
      </c>
      <c r="J1158" s="6">
        <v>579100</v>
      </c>
    </row>
    <row r="1159" spans="1:10">
      <c r="A1159" s="1">
        <v>900226715</v>
      </c>
      <c r="B1159" s="1" t="s">
        <v>1</v>
      </c>
      <c r="C1159" s="13" t="s">
        <v>2</v>
      </c>
      <c r="D1159" s="20">
        <v>4385995</v>
      </c>
      <c r="E1159" s="21">
        <v>0</v>
      </c>
      <c r="F1159" s="21">
        <v>50600</v>
      </c>
      <c r="G1159" s="3">
        <v>50600</v>
      </c>
      <c r="H1159" s="22">
        <v>43871</v>
      </c>
      <c r="I1159" s="5">
        <v>43899</v>
      </c>
      <c r="J1159" s="6">
        <v>50600</v>
      </c>
    </row>
    <row r="1160" spans="1:10">
      <c r="A1160" s="1">
        <v>900226715</v>
      </c>
      <c r="B1160" s="1" t="s">
        <v>1</v>
      </c>
      <c r="C1160" s="13" t="s">
        <v>2</v>
      </c>
      <c r="D1160" s="20">
        <v>4386082</v>
      </c>
      <c r="E1160" s="21">
        <v>0</v>
      </c>
      <c r="F1160" s="21">
        <v>62000</v>
      </c>
      <c r="G1160" s="3">
        <v>62000</v>
      </c>
      <c r="H1160" s="22">
        <v>43871</v>
      </c>
      <c r="I1160" s="5">
        <v>43899</v>
      </c>
      <c r="J1160" s="6">
        <v>62000</v>
      </c>
    </row>
    <row r="1161" spans="1:10">
      <c r="A1161" s="1">
        <v>900226715</v>
      </c>
      <c r="B1161" s="1" t="s">
        <v>1</v>
      </c>
      <c r="C1161" s="13" t="s">
        <v>2</v>
      </c>
      <c r="D1161" s="20">
        <v>4386096</v>
      </c>
      <c r="E1161" s="21">
        <v>0</v>
      </c>
      <c r="F1161" s="21">
        <v>10800</v>
      </c>
      <c r="G1161" s="3">
        <v>10800</v>
      </c>
      <c r="H1161" s="22">
        <v>43871</v>
      </c>
      <c r="I1161" s="5">
        <v>43899</v>
      </c>
      <c r="J1161" s="6">
        <v>10800</v>
      </c>
    </row>
    <row r="1162" spans="1:10">
      <c r="A1162" s="1">
        <v>900226715</v>
      </c>
      <c r="B1162" s="1" t="s">
        <v>1</v>
      </c>
      <c r="C1162" s="13" t="s">
        <v>2</v>
      </c>
      <c r="D1162" s="20">
        <v>4386139</v>
      </c>
      <c r="E1162" s="21">
        <v>0</v>
      </c>
      <c r="F1162" s="21">
        <v>797110</v>
      </c>
      <c r="G1162" s="3">
        <v>797110</v>
      </c>
      <c r="H1162" s="22">
        <v>43872</v>
      </c>
      <c r="I1162" s="5">
        <v>43899</v>
      </c>
      <c r="J1162" s="6">
        <v>797110</v>
      </c>
    </row>
    <row r="1163" spans="1:10">
      <c r="A1163" s="1">
        <v>900226715</v>
      </c>
      <c r="B1163" s="1" t="s">
        <v>1</v>
      </c>
      <c r="C1163" s="13" t="s">
        <v>2</v>
      </c>
      <c r="D1163" s="20">
        <v>4386213</v>
      </c>
      <c r="E1163" s="21">
        <v>0</v>
      </c>
      <c r="F1163" s="21">
        <v>77000</v>
      </c>
      <c r="G1163" s="3">
        <v>77000</v>
      </c>
      <c r="H1163" s="22">
        <v>43872</v>
      </c>
      <c r="I1163" s="5">
        <v>43899</v>
      </c>
      <c r="J1163" s="6">
        <v>77000</v>
      </c>
    </row>
    <row r="1164" spans="1:10">
      <c r="A1164" s="1">
        <v>900226715</v>
      </c>
      <c r="B1164" s="1" t="s">
        <v>1</v>
      </c>
      <c r="C1164" s="13" t="s">
        <v>2</v>
      </c>
      <c r="D1164" s="20">
        <v>4386214</v>
      </c>
      <c r="E1164" s="21">
        <v>0</v>
      </c>
      <c r="F1164" s="21">
        <v>24000</v>
      </c>
      <c r="G1164" s="3">
        <v>24000</v>
      </c>
      <c r="H1164" s="22">
        <v>43872</v>
      </c>
      <c r="I1164" s="5">
        <v>43899</v>
      </c>
      <c r="J1164" s="6">
        <v>24000</v>
      </c>
    </row>
    <row r="1165" spans="1:10">
      <c r="A1165" s="1">
        <v>900226715</v>
      </c>
      <c r="B1165" s="1" t="s">
        <v>1</v>
      </c>
      <c r="C1165" s="13" t="s">
        <v>2</v>
      </c>
      <c r="D1165" s="20">
        <v>4386221</v>
      </c>
      <c r="E1165" s="21">
        <v>0</v>
      </c>
      <c r="F1165" s="21">
        <v>24000</v>
      </c>
      <c r="G1165" s="3">
        <v>24000</v>
      </c>
      <c r="H1165" s="22">
        <v>43872</v>
      </c>
      <c r="I1165" s="5">
        <v>43899</v>
      </c>
      <c r="J1165" s="6">
        <v>24000</v>
      </c>
    </row>
    <row r="1166" spans="1:10">
      <c r="A1166" s="1">
        <v>900226715</v>
      </c>
      <c r="B1166" s="1" t="s">
        <v>1</v>
      </c>
      <c r="C1166" s="13" t="s">
        <v>2</v>
      </c>
      <c r="D1166" s="20">
        <v>4386285</v>
      </c>
      <c r="E1166" s="21">
        <v>0</v>
      </c>
      <c r="F1166" s="21">
        <v>337500</v>
      </c>
      <c r="G1166" s="3">
        <v>337500</v>
      </c>
      <c r="H1166" s="22">
        <v>43872</v>
      </c>
      <c r="I1166" s="5">
        <v>43899</v>
      </c>
      <c r="J1166" s="6">
        <v>337500</v>
      </c>
    </row>
    <row r="1167" spans="1:10">
      <c r="A1167" s="1">
        <v>900226715</v>
      </c>
      <c r="B1167" s="1" t="s">
        <v>1</v>
      </c>
      <c r="C1167" s="13" t="s">
        <v>2</v>
      </c>
      <c r="D1167" s="20">
        <v>4386303</v>
      </c>
      <c r="E1167" s="21">
        <v>0</v>
      </c>
      <c r="F1167" s="21">
        <v>50600</v>
      </c>
      <c r="G1167" s="3">
        <v>50600</v>
      </c>
      <c r="H1167" s="22">
        <v>43872</v>
      </c>
      <c r="I1167" s="5">
        <v>43899</v>
      </c>
      <c r="J1167" s="6">
        <v>50600</v>
      </c>
    </row>
    <row r="1168" spans="1:10">
      <c r="A1168" s="1">
        <v>900226715</v>
      </c>
      <c r="B1168" s="1" t="s">
        <v>1</v>
      </c>
      <c r="C1168" s="13" t="s">
        <v>2</v>
      </c>
      <c r="D1168" s="20">
        <v>4386433</v>
      </c>
      <c r="E1168" s="21">
        <v>0</v>
      </c>
      <c r="F1168" s="21">
        <v>189000</v>
      </c>
      <c r="G1168" s="3">
        <v>189000</v>
      </c>
      <c r="H1168" s="22">
        <v>43873</v>
      </c>
      <c r="I1168" s="5">
        <v>43899</v>
      </c>
      <c r="J1168" s="6">
        <v>189000</v>
      </c>
    </row>
    <row r="1169" spans="1:10">
      <c r="A1169" s="1">
        <v>900226715</v>
      </c>
      <c r="B1169" s="1" t="s">
        <v>1</v>
      </c>
      <c r="C1169" s="13" t="s">
        <v>2</v>
      </c>
      <c r="D1169" s="20">
        <v>4386528</v>
      </c>
      <c r="E1169" s="21">
        <v>0</v>
      </c>
      <c r="F1169" s="21">
        <v>337500</v>
      </c>
      <c r="G1169" s="3">
        <v>337500</v>
      </c>
      <c r="H1169" s="22">
        <v>43873</v>
      </c>
      <c r="I1169" s="5">
        <v>43899</v>
      </c>
      <c r="J1169" s="6">
        <v>337500</v>
      </c>
    </row>
    <row r="1170" spans="1:10">
      <c r="A1170" s="1">
        <v>900226715</v>
      </c>
      <c r="B1170" s="1" t="s">
        <v>1</v>
      </c>
      <c r="C1170" s="13" t="s">
        <v>2</v>
      </c>
      <c r="D1170" s="20">
        <v>4386685</v>
      </c>
      <c r="E1170" s="21">
        <v>0</v>
      </c>
      <c r="F1170" s="21">
        <v>369600</v>
      </c>
      <c r="G1170" s="3">
        <v>369600</v>
      </c>
      <c r="H1170" s="22">
        <v>43874</v>
      </c>
      <c r="I1170" s="5">
        <v>43899</v>
      </c>
      <c r="J1170" s="6">
        <v>369600</v>
      </c>
    </row>
    <row r="1171" spans="1:10">
      <c r="A1171" s="1">
        <v>900226715</v>
      </c>
      <c r="B1171" s="1" t="s">
        <v>1</v>
      </c>
      <c r="C1171" s="13" t="s">
        <v>2</v>
      </c>
      <c r="D1171" s="20">
        <v>4386769</v>
      </c>
      <c r="E1171" s="21">
        <v>0</v>
      </c>
      <c r="F1171" s="21">
        <v>369600</v>
      </c>
      <c r="G1171" s="3">
        <v>369600</v>
      </c>
      <c r="H1171" s="22">
        <v>43874</v>
      </c>
      <c r="I1171" s="5">
        <v>43899</v>
      </c>
      <c r="J1171" s="6">
        <v>369600</v>
      </c>
    </row>
    <row r="1172" spans="1:10">
      <c r="A1172" s="1">
        <v>900226715</v>
      </c>
      <c r="B1172" s="1" t="s">
        <v>1</v>
      </c>
      <c r="C1172" s="13" t="s">
        <v>2</v>
      </c>
      <c r="D1172" s="20">
        <v>4386770</v>
      </c>
      <c r="E1172" s="21">
        <v>0</v>
      </c>
      <c r="F1172" s="21">
        <v>369600</v>
      </c>
      <c r="G1172" s="3">
        <v>369600</v>
      </c>
      <c r="H1172" s="22">
        <v>43874</v>
      </c>
      <c r="I1172" s="5">
        <v>43899</v>
      </c>
      <c r="J1172" s="6">
        <v>369600</v>
      </c>
    </row>
    <row r="1173" spans="1:10">
      <c r="A1173" s="1">
        <v>900226715</v>
      </c>
      <c r="B1173" s="1" t="s">
        <v>1</v>
      </c>
      <c r="C1173" s="13" t="s">
        <v>2</v>
      </c>
      <c r="D1173" s="20">
        <v>4386787</v>
      </c>
      <c r="E1173" s="21">
        <v>0</v>
      </c>
      <c r="F1173" s="21">
        <v>369600</v>
      </c>
      <c r="G1173" s="3">
        <v>369600</v>
      </c>
      <c r="H1173" s="22">
        <v>43874</v>
      </c>
      <c r="I1173" s="5">
        <v>43899</v>
      </c>
      <c r="J1173" s="6">
        <v>369600</v>
      </c>
    </row>
    <row r="1174" spans="1:10">
      <c r="A1174" s="1">
        <v>900226715</v>
      </c>
      <c r="B1174" s="1" t="s">
        <v>1</v>
      </c>
      <c r="C1174" s="13" t="s">
        <v>2</v>
      </c>
      <c r="D1174" s="20">
        <v>4386856</v>
      </c>
      <c r="E1174" s="21">
        <v>0</v>
      </c>
      <c r="F1174" s="21">
        <v>611660</v>
      </c>
      <c r="G1174" s="3">
        <v>611660</v>
      </c>
      <c r="H1174" s="22">
        <v>43874</v>
      </c>
      <c r="I1174" s="5">
        <v>43899</v>
      </c>
      <c r="J1174" s="6">
        <v>611660</v>
      </c>
    </row>
    <row r="1175" spans="1:10">
      <c r="A1175" s="1">
        <v>900226715</v>
      </c>
      <c r="B1175" s="1" t="s">
        <v>1</v>
      </c>
      <c r="C1175" s="13" t="s">
        <v>2</v>
      </c>
      <c r="D1175" s="20">
        <v>4386864</v>
      </c>
      <c r="E1175" s="21">
        <v>0</v>
      </c>
      <c r="F1175" s="21">
        <v>721860</v>
      </c>
      <c r="G1175" s="3">
        <v>721860</v>
      </c>
      <c r="H1175" s="22">
        <v>43874</v>
      </c>
      <c r="I1175" s="5">
        <v>43899</v>
      </c>
      <c r="J1175" s="6">
        <v>721860</v>
      </c>
    </row>
    <row r="1176" spans="1:10">
      <c r="A1176" s="1">
        <v>900226715</v>
      </c>
      <c r="B1176" s="1" t="s">
        <v>1</v>
      </c>
      <c r="C1176" s="13" t="s">
        <v>2</v>
      </c>
      <c r="D1176" s="20">
        <v>4387029</v>
      </c>
      <c r="E1176" s="21">
        <v>0</v>
      </c>
      <c r="F1176" s="21">
        <v>39300</v>
      </c>
      <c r="G1176" s="3">
        <v>39300</v>
      </c>
      <c r="H1176" s="22">
        <v>43875</v>
      </c>
      <c r="I1176" s="5">
        <v>43899</v>
      </c>
      <c r="J1176" s="6">
        <v>39300</v>
      </c>
    </row>
    <row r="1177" spans="1:10">
      <c r="A1177" s="1">
        <v>900226715</v>
      </c>
      <c r="B1177" s="1" t="s">
        <v>1</v>
      </c>
      <c r="C1177" s="13" t="s">
        <v>2</v>
      </c>
      <c r="D1177" s="20">
        <v>4387063</v>
      </c>
      <c r="E1177" s="21">
        <v>0</v>
      </c>
      <c r="F1177" s="21">
        <v>651290</v>
      </c>
      <c r="G1177" s="3">
        <v>651290</v>
      </c>
      <c r="H1177" s="22">
        <v>43875</v>
      </c>
      <c r="I1177" s="5">
        <v>43899</v>
      </c>
      <c r="J1177" s="6">
        <v>651290</v>
      </c>
    </row>
    <row r="1178" spans="1:10">
      <c r="A1178" s="1">
        <v>900226715</v>
      </c>
      <c r="B1178" s="1" t="s">
        <v>1</v>
      </c>
      <c r="C1178" s="13" t="s">
        <v>2</v>
      </c>
      <c r="D1178" s="20">
        <v>4387261</v>
      </c>
      <c r="E1178" s="21">
        <v>0</v>
      </c>
      <c r="F1178" s="21">
        <v>77000</v>
      </c>
      <c r="G1178" s="3">
        <v>77000</v>
      </c>
      <c r="H1178" s="22">
        <v>43878</v>
      </c>
      <c r="I1178" s="5">
        <v>43899</v>
      </c>
      <c r="J1178" s="6">
        <v>77000</v>
      </c>
    </row>
    <row r="1179" spans="1:10">
      <c r="A1179" s="1">
        <v>900226715</v>
      </c>
      <c r="B1179" s="1" t="s">
        <v>1</v>
      </c>
      <c r="C1179" s="13" t="s">
        <v>2</v>
      </c>
      <c r="D1179" s="20">
        <v>4387266</v>
      </c>
      <c r="E1179" s="21">
        <v>0</v>
      </c>
      <c r="F1179" s="21">
        <v>16100</v>
      </c>
      <c r="G1179" s="3">
        <v>16100</v>
      </c>
      <c r="H1179" s="22">
        <v>43878</v>
      </c>
      <c r="I1179" s="5">
        <v>43899</v>
      </c>
      <c r="J1179" s="6">
        <v>16100</v>
      </c>
    </row>
    <row r="1180" spans="1:10">
      <c r="A1180" s="1">
        <v>900226715</v>
      </c>
      <c r="B1180" s="1" t="s">
        <v>1</v>
      </c>
      <c r="C1180" s="13" t="s">
        <v>2</v>
      </c>
      <c r="D1180" s="20">
        <v>4387272</v>
      </c>
      <c r="E1180" s="21">
        <v>0</v>
      </c>
      <c r="F1180" s="21">
        <v>24600</v>
      </c>
      <c r="G1180" s="3">
        <v>24600</v>
      </c>
      <c r="H1180" s="22">
        <v>43878</v>
      </c>
      <c r="I1180" s="5">
        <v>43899</v>
      </c>
      <c r="J1180" s="6">
        <v>24600</v>
      </c>
    </row>
    <row r="1181" spans="1:10">
      <c r="A1181" s="1">
        <v>900226715</v>
      </c>
      <c r="B1181" s="1" t="s">
        <v>1</v>
      </c>
      <c r="C1181" s="13" t="s">
        <v>2</v>
      </c>
      <c r="D1181" s="20">
        <v>4387288</v>
      </c>
      <c r="E1181" s="21">
        <v>0</v>
      </c>
      <c r="F1181" s="21">
        <v>135500</v>
      </c>
      <c r="G1181" s="3">
        <v>135500</v>
      </c>
      <c r="H1181" s="22">
        <v>43878</v>
      </c>
      <c r="I1181" s="5">
        <v>43899</v>
      </c>
      <c r="J1181" s="6">
        <v>135500</v>
      </c>
    </row>
    <row r="1182" spans="1:10">
      <c r="A1182" s="1">
        <v>900226715</v>
      </c>
      <c r="B1182" s="1" t="s">
        <v>1</v>
      </c>
      <c r="C1182" s="13" t="s">
        <v>2</v>
      </c>
      <c r="D1182" s="20">
        <v>4387296</v>
      </c>
      <c r="E1182" s="21">
        <v>0</v>
      </c>
      <c r="F1182" s="21">
        <v>53500</v>
      </c>
      <c r="G1182" s="3">
        <v>53500</v>
      </c>
      <c r="H1182" s="22">
        <v>43878</v>
      </c>
      <c r="I1182" s="5">
        <v>43899</v>
      </c>
      <c r="J1182" s="6">
        <v>53500</v>
      </c>
    </row>
    <row r="1183" spans="1:10">
      <c r="A1183" s="1">
        <v>900226715</v>
      </c>
      <c r="B1183" s="1" t="s">
        <v>1</v>
      </c>
      <c r="C1183" s="13" t="s">
        <v>2</v>
      </c>
      <c r="D1183" s="20">
        <v>4387301</v>
      </c>
      <c r="E1183" s="21">
        <v>0</v>
      </c>
      <c r="F1183" s="21">
        <v>1343634</v>
      </c>
      <c r="G1183" s="3">
        <v>1343634</v>
      </c>
      <c r="H1183" s="22">
        <v>43878</v>
      </c>
      <c r="I1183" s="5">
        <v>43899</v>
      </c>
      <c r="J1183" s="6">
        <v>1343634</v>
      </c>
    </row>
    <row r="1184" spans="1:10">
      <c r="A1184" s="1">
        <v>900226715</v>
      </c>
      <c r="B1184" s="1" t="s">
        <v>1</v>
      </c>
      <c r="C1184" s="13" t="s">
        <v>2</v>
      </c>
      <c r="D1184" s="20">
        <v>4387421</v>
      </c>
      <c r="E1184" s="21">
        <v>0</v>
      </c>
      <c r="F1184" s="21">
        <v>16100</v>
      </c>
      <c r="G1184" s="3">
        <v>16100</v>
      </c>
      <c r="H1184" s="22">
        <v>43879</v>
      </c>
      <c r="I1184" s="5">
        <v>43899</v>
      </c>
      <c r="J1184" s="6">
        <v>16100</v>
      </c>
    </row>
    <row r="1185" spans="1:10">
      <c r="A1185" s="1">
        <v>900226715</v>
      </c>
      <c r="B1185" s="1" t="s">
        <v>1</v>
      </c>
      <c r="C1185" s="13" t="s">
        <v>2</v>
      </c>
      <c r="D1185" s="20">
        <v>4387422</v>
      </c>
      <c r="E1185" s="21">
        <v>0</v>
      </c>
      <c r="F1185" s="21">
        <v>50600</v>
      </c>
      <c r="G1185" s="3">
        <v>50600</v>
      </c>
      <c r="H1185" s="22">
        <v>43879</v>
      </c>
      <c r="I1185" s="5">
        <v>43899</v>
      </c>
      <c r="J1185" s="6">
        <v>50600</v>
      </c>
    </row>
    <row r="1186" spans="1:10">
      <c r="A1186" s="1">
        <v>900226715</v>
      </c>
      <c r="B1186" s="1" t="s">
        <v>1</v>
      </c>
      <c r="C1186" s="13" t="s">
        <v>2</v>
      </c>
      <c r="D1186" s="20">
        <v>4387450</v>
      </c>
      <c r="E1186" s="21">
        <v>0</v>
      </c>
      <c r="F1186" s="21">
        <v>50600</v>
      </c>
      <c r="G1186" s="3">
        <v>50600</v>
      </c>
      <c r="H1186" s="22">
        <v>43879</v>
      </c>
      <c r="I1186" s="5">
        <v>43899</v>
      </c>
      <c r="J1186" s="6">
        <v>50600</v>
      </c>
    </row>
    <row r="1187" spans="1:10">
      <c r="A1187" s="1">
        <v>900226715</v>
      </c>
      <c r="B1187" s="1" t="s">
        <v>1</v>
      </c>
      <c r="C1187" s="13" t="s">
        <v>2</v>
      </c>
      <c r="D1187" s="20">
        <v>4387464</v>
      </c>
      <c r="E1187" s="21">
        <v>0</v>
      </c>
      <c r="F1187" s="21">
        <v>50600</v>
      </c>
      <c r="G1187" s="3">
        <v>50600</v>
      </c>
      <c r="H1187" s="22">
        <v>43879</v>
      </c>
      <c r="I1187" s="5">
        <v>43899</v>
      </c>
      <c r="J1187" s="6">
        <v>50600</v>
      </c>
    </row>
    <row r="1188" spans="1:10">
      <c r="A1188" s="1">
        <v>900226715</v>
      </c>
      <c r="B1188" s="1" t="s">
        <v>1</v>
      </c>
      <c r="C1188" s="13" t="s">
        <v>2</v>
      </c>
      <c r="D1188" s="20">
        <v>4387658</v>
      </c>
      <c r="E1188" s="21">
        <v>0</v>
      </c>
      <c r="F1188" s="21">
        <v>50600</v>
      </c>
      <c r="G1188" s="3">
        <v>50600</v>
      </c>
      <c r="H1188" s="22">
        <v>43880</v>
      </c>
      <c r="I1188" s="5">
        <v>43899</v>
      </c>
      <c r="J1188" s="6">
        <v>50600</v>
      </c>
    </row>
    <row r="1189" spans="1:10">
      <c r="A1189" s="1">
        <v>900226715</v>
      </c>
      <c r="B1189" s="1" t="s">
        <v>1</v>
      </c>
      <c r="C1189" s="13" t="s">
        <v>2</v>
      </c>
      <c r="D1189" s="20">
        <v>4388106</v>
      </c>
      <c r="E1189" s="21">
        <v>0</v>
      </c>
      <c r="F1189" s="21">
        <v>50600</v>
      </c>
      <c r="G1189" s="3">
        <v>50600</v>
      </c>
      <c r="H1189" s="22">
        <v>43882</v>
      </c>
      <c r="I1189" s="5">
        <v>43899</v>
      </c>
      <c r="J1189" s="6">
        <v>50600</v>
      </c>
    </row>
    <row r="1190" spans="1:10">
      <c r="A1190" s="1">
        <v>900226715</v>
      </c>
      <c r="B1190" s="1" t="s">
        <v>1</v>
      </c>
      <c r="C1190" s="13" t="s">
        <v>2</v>
      </c>
      <c r="D1190" s="20">
        <v>4388217</v>
      </c>
      <c r="E1190" s="21">
        <v>0</v>
      </c>
      <c r="F1190" s="21">
        <v>50600</v>
      </c>
      <c r="G1190" s="3">
        <v>50600</v>
      </c>
      <c r="H1190" s="22">
        <v>43882</v>
      </c>
      <c r="I1190" s="5">
        <v>43899</v>
      </c>
      <c r="J1190" s="6">
        <v>50600</v>
      </c>
    </row>
    <row r="1191" spans="1:10">
      <c r="A1191" s="1">
        <v>900226715</v>
      </c>
      <c r="B1191" s="1" t="s">
        <v>1</v>
      </c>
      <c r="C1191" s="13" t="s">
        <v>2</v>
      </c>
      <c r="D1191" s="20">
        <v>4388273</v>
      </c>
      <c r="E1191" s="21">
        <v>0</v>
      </c>
      <c r="F1191" s="21">
        <v>50600</v>
      </c>
      <c r="G1191" s="3">
        <v>50600</v>
      </c>
      <c r="H1191" s="22">
        <v>43883</v>
      </c>
      <c r="I1191" s="5">
        <v>43899</v>
      </c>
      <c r="J1191" s="6">
        <v>50600</v>
      </c>
    </row>
    <row r="1192" spans="1:10">
      <c r="A1192" s="1">
        <v>900226715</v>
      </c>
      <c r="B1192" s="1" t="s">
        <v>1</v>
      </c>
      <c r="C1192" s="13" t="s">
        <v>2</v>
      </c>
      <c r="D1192" s="20">
        <v>4388321</v>
      </c>
      <c r="E1192" s="21">
        <v>0</v>
      </c>
      <c r="F1192" s="21">
        <v>326080</v>
      </c>
      <c r="G1192" s="3">
        <v>326080</v>
      </c>
      <c r="H1192" s="22">
        <v>43883</v>
      </c>
      <c r="I1192" s="5">
        <v>43899</v>
      </c>
      <c r="J1192" s="6">
        <v>326080</v>
      </c>
    </row>
    <row r="1193" spans="1:10">
      <c r="A1193" s="1">
        <v>900226715</v>
      </c>
      <c r="B1193" s="1" t="s">
        <v>1</v>
      </c>
      <c r="C1193" s="13" t="s">
        <v>2</v>
      </c>
      <c r="D1193" s="20">
        <v>4388436</v>
      </c>
      <c r="E1193" s="21">
        <v>0</v>
      </c>
      <c r="F1193" s="21">
        <v>50600</v>
      </c>
      <c r="G1193" s="3">
        <v>50600</v>
      </c>
      <c r="H1193" s="22">
        <v>43885</v>
      </c>
      <c r="I1193" s="5">
        <v>43899</v>
      </c>
      <c r="J1193" s="6">
        <v>50600</v>
      </c>
    </row>
    <row r="1194" spans="1:10">
      <c r="A1194" s="1">
        <v>900226715</v>
      </c>
      <c r="B1194" s="1" t="s">
        <v>1</v>
      </c>
      <c r="C1194" s="13" t="s">
        <v>2</v>
      </c>
      <c r="D1194" s="20">
        <v>4388443</v>
      </c>
      <c r="E1194" s="21">
        <v>0</v>
      </c>
      <c r="F1194" s="21">
        <v>50600</v>
      </c>
      <c r="G1194" s="3">
        <v>50600</v>
      </c>
      <c r="H1194" s="22">
        <v>43885</v>
      </c>
      <c r="I1194" s="5">
        <v>43899</v>
      </c>
      <c r="J1194" s="6">
        <v>50600</v>
      </c>
    </row>
    <row r="1195" spans="1:10">
      <c r="A1195" s="1">
        <v>900226715</v>
      </c>
      <c r="B1195" s="1" t="s">
        <v>1</v>
      </c>
      <c r="C1195" s="13" t="s">
        <v>2</v>
      </c>
      <c r="D1195" s="20">
        <v>4388491</v>
      </c>
      <c r="E1195" s="21">
        <v>0</v>
      </c>
      <c r="F1195" s="21">
        <v>50600</v>
      </c>
      <c r="G1195" s="3">
        <v>50600</v>
      </c>
      <c r="H1195" s="22">
        <v>43885</v>
      </c>
      <c r="I1195" s="5">
        <v>43899</v>
      </c>
      <c r="J1195" s="6">
        <v>50600</v>
      </c>
    </row>
    <row r="1196" spans="1:10">
      <c r="A1196" s="1">
        <v>900226715</v>
      </c>
      <c r="B1196" s="1" t="s">
        <v>1</v>
      </c>
      <c r="C1196" s="13" t="s">
        <v>2</v>
      </c>
      <c r="D1196" s="20">
        <v>4388615</v>
      </c>
      <c r="E1196" s="21">
        <v>0</v>
      </c>
      <c r="F1196" s="21">
        <v>178400</v>
      </c>
      <c r="G1196" s="3">
        <v>178400</v>
      </c>
      <c r="H1196" s="22">
        <v>43886</v>
      </c>
      <c r="I1196" s="5">
        <v>43899</v>
      </c>
      <c r="J1196" s="6">
        <v>178400</v>
      </c>
    </row>
    <row r="1197" spans="1:10">
      <c r="A1197" s="1">
        <v>900226715</v>
      </c>
      <c r="B1197" s="1" t="s">
        <v>1</v>
      </c>
      <c r="C1197" s="13" t="s">
        <v>2</v>
      </c>
      <c r="D1197" s="20">
        <v>4388629</v>
      </c>
      <c r="E1197" s="21">
        <v>0</v>
      </c>
      <c r="F1197" s="21">
        <v>50600</v>
      </c>
      <c r="G1197" s="3">
        <v>50600</v>
      </c>
      <c r="H1197" s="22">
        <v>43886</v>
      </c>
      <c r="I1197" s="5">
        <v>43899</v>
      </c>
      <c r="J1197" s="6">
        <v>50600</v>
      </c>
    </row>
    <row r="1198" spans="1:10">
      <c r="A1198" s="1">
        <v>900226715</v>
      </c>
      <c r="B1198" s="1" t="s">
        <v>1</v>
      </c>
      <c r="C1198" s="13" t="s">
        <v>2</v>
      </c>
      <c r="D1198" s="20">
        <v>4388633</v>
      </c>
      <c r="E1198" s="21">
        <v>0</v>
      </c>
      <c r="F1198" s="21">
        <v>50600</v>
      </c>
      <c r="G1198" s="3">
        <v>50600</v>
      </c>
      <c r="H1198" s="22">
        <v>43886</v>
      </c>
      <c r="I1198" s="5">
        <v>43899</v>
      </c>
      <c r="J1198" s="6">
        <v>50600</v>
      </c>
    </row>
    <row r="1199" spans="1:10">
      <c r="A1199" s="1">
        <v>900226715</v>
      </c>
      <c r="B1199" s="1" t="s">
        <v>1</v>
      </c>
      <c r="C1199" s="13" t="s">
        <v>2</v>
      </c>
      <c r="D1199" s="20">
        <v>4388635</v>
      </c>
      <c r="E1199" s="21">
        <v>0</v>
      </c>
      <c r="F1199" s="21">
        <v>50600</v>
      </c>
      <c r="G1199" s="3">
        <v>50600</v>
      </c>
      <c r="H1199" s="22">
        <v>43886</v>
      </c>
      <c r="I1199" s="5">
        <v>43899</v>
      </c>
      <c r="J1199" s="6">
        <v>50600</v>
      </c>
    </row>
    <row r="1200" spans="1:10">
      <c r="A1200" s="1">
        <v>900226715</v>
      </c>
      <c r="B1200" s="1" t="s">
        <v>1</v>
      </c>
      <c r="C1200" s="13" t="s">
        <v>2</v>
      </c>
      <c r="D1200" s="20">
        <v>4388794</v>
      </c>
      <c r="E1200" s="21">
        <v>0</v>
      </c>
      <c r="F1200" s="21">
        <v>45300</v>
      </c>
      <c r="G1200" s="3">
        <v>45300</v>
      </c>
      <c r="H1200" s="22">
        <v>43887</v>
      </c>
      <c r="I1200" s="5">
        <v>43899</v>
      </c>
      <c r="J1200" s="6">
        <v>45300</v>
      </c>
    </row>
    <row r="1201" spans="1:10">
      <c r="A1201" s="1">
        <v>900226715</v>
      </c>
      <c r="B1201" s="1" t="s">
        <v>1</v>
      </c>
      <c r="C1201" s="13" t="s">
        <v>2</v>
      </c>
      <c r="D1201" s="20">
        <v>4388822</v>
      </c>
      <c r="E1201" s="21">
        <v>0</v>
      </c>
      <c r="F1201" s="21">
        <v>137800</v>
      </c>
      <c r="G1201" s="3">
        <v>137800</v>
      </c>
      <c r="H1201" s="22">
        <v>43887</v>
      </c>
      <c r="I1201" s="5">
        <v>43899</v>
      </c>
      <c r="J1201" s="6">
        <v>137800</v>
      </c>
    </row>
    <row r="1202" spans="1:10">
      <c r="A1202" s="1">
        <v>900226715</v>
      </c>
      <c r="B1202" s="1" t="s">
        <v>1</v>
      </c>
      <c r="C1202" s="13" t="s">
        <v>2</v>
      </c>
      <c r="D1202" s="20">
        <v>4388876</v>
      </c>
      <c r="E1202" s="21">
        <v>0</v>
      </c>
      <c r="F1202" s="21">
        <v>369600</v>
      </c>
      <c r="G1202" s="3">
        <v>369600</v>
      </c>
      <c r="H1202" s="22">
        <v>43887</v>
      </c>
      <c r="I1202" s="5">
        <v>43899</v>
      </c>
      <c r="J1202" s="6">
        <v>369600</v>
      </c>
    </row>
    <row r="1203" spans="1:10">
      <c r="A1203" s="1">
        <v>900226715</v>
      </c>
      <c r="B1203" s="1" t="s">
        <v>1</v>
      </c>
      <c r="C1203" s="13" t="s">
        <v>2</v>
      </c>
      <c r="D1203" s="20">
        <v>4388877</v>
      </c>
      <c r="E1203" s="21">
        <v>0</v>
      </c>
      <c r="F1203" s="21">
        <v>50600</v>
      </c>
      <c r="G1203" s="3">
        <v>50600</v>
      </c>
      <c r="H1203" s="22">
        <v>43887</v>
      </c>
      <c r="I1203" s="5">
        <v>43899</v>
      </c>
      <c r="J1203" s="6">
        <v>50600</v>
      </c>
    </row>
    <row r="1204" spans="1:10">
      <c r="A1204" s="1">
        <v>900226715</v>
      </c>
      <c r="B1204" s="1" t="s">
        <v>1</v>
      </c>
      <c r="C1204" s="13" t="s">
        <v>2</v>
      </c>
      <c r="D1204" s="20">
        <v>4388991</v>
      </c>
      <c r="E1204" s="21">
        <v>0</v>
      </c>
      <c r="F1204" s="21">
        <v>38000</v>
      </c>
      <c r="G1204" s="3">
        <v>38000</v>
      </c>
      <c r="H1204" s="22">
        <v>43888</v>
      </c>
      <c r="I1204" s="5">
        <v>43899</v>
      </c>
      <c r="J1204" s="6">
        <v>38000</v>
      </c>
    </row>
    <row r="1205" spans="1:10">
      <c r="A1205" s="1">
        <v>900226715</v>
      </c>
      <c r="B1205" s="1" t="s">
        <v>1</v>
      </c>
      <c r="C1205" s="13" t="s">
        <v>2</v>
      </c>
      <c r="D1205" s="20">
        <v>4389015</v>
      </c>
      <c r="E1205" s="21">
        <v>0</v>
      </c>
      <c r="F1205" s="21">
        <v>50600</v>
      </c>
      <c r="G1205" s="3">
        <v>50600</v>
      </c>
      <c r="H1205" s="22">
        <v>43888</v>
      </c>
      <c r="I1205" s="5">
        <v>43899</v>
      </c>
      <c r="J1205" s="6">
        <v>50600</v>
      </c>
    </row>
    <row r="1206" spans="1:10">
      <c r="A1206" s="1">
        <v>900226715</v>
      </c>
      <c r="B1206" s="1" t="s">
        <v>1</v>
      </c>
      <c r="C1206" s="13" t="s">
        <v>2</v>
      </c>
      <c r="D1206" s="20">
        <v>4389033</v>
      </c>
      <c r="E1206" s="21">
        <v>0</v>
      </c>
      <c r="F1206" s="21">
        <v>65200</v>
      </c>
      <c r="G1206" s="3">
        <v>65200</v>
      </c>
      <c r="H1206" s="22">
        <v>43888</v>
      </c>
      <c r="I1206" s="5">
        <v>43899</v>
      </c>
      <c r="J1206" s="6">
        <v>65200</v>
      </c>
    </row>
    <row r="1207" spans="1:10">
      <c r="A1207" s="1">
        <v>900226715</v>
      </c>
      <c r="B1207" s="1" t="s">
        <v>1</v>
      </c>
      <c r="C1207" s="13" t="s">
        <v>2</v>
      </c>
      <c r="D1207" s="20">
        <v>4389244</v>
      </c>
      <c r="E1207" s="21">
        <v>0</v>
      </c>
      <c r="F1207" s="21">
        <v>50600</v>
      </c>
      <c r="G1207" s="3">
        <v>50600</v>
      </c>
      <c r="H1207" s="22">
        <v>43889</v>
      </c>
      <c r="I1207" s="5">
        <v>43899</v>
      </c>
      <c r="J1207" s="6">
        <v>50600</v>
      </c>
    </row>
    <row r="1208" spans="1:10">
      <c r="A1208" s="1">
        <v>900226715</v>
      </c>
      <c r="B1208" s="1" t="s">
        <v>1</v>
      </c>
      <c r="C1208" s="13" t="s">
        <v>2</v>
      </c>
      <c r="D1208" s="20">
        <v>4391030</v>
      </c>
      <c r="E1208" s="29">
        <v>3400</v>
      </c>
      <c r="F1208" s="29">
        <v>237500</v>
      </c>
      <c r="G1208" s="3">
        <v>234100</v>
      </c>
      <c r="H1208" s="22">
        <v>43900</v>
      </c>
      <c r="I1208" s="5">
        <v>43933</v>
      </c>
      <c r="J1208" s="6">
        <v>234100</v>
      </c>
    </row>
    <row r="1209" spans="1:10">
      <c r="A1209" s="1">
        <v>900226715</v>
      </c>
      <c r="B1209" s="1" t="s">
        <v>1</v>
      </c>
      <c r="C1209" s="13" t="s">
        <v>2</v>
      </c>
      <c r="D1209" s="20">
        <v>4392214</v>
      </c>
      <c r="E1209" s="29">
        <v>0</v>
      </c>
      <c r="F1209" s="29">
        <v>89200</v>
      </c>
      <c r="G1209" s="3">
        <v>89200</v>
      </c>
      <c r="H1209" s="22">
        <v>43907</v>
      </c>
      <c r="I1209" s="5">
        <v>43933</v>
      </c>
      <c r="J1209" s="6">
        <v>89200</v>
      </c>
    </row>
    <row r="1210" spans="1:10">
      <c r="A1210" s="1">
        <v>900226715</v>
      </c>
      <c r="B1210" s="1" t="s">
        <v>1</v>
      </c>
      <c r="C1210" s="13" t="s">
        <v>2</v>
      </c>
      <c r="D1210" s="20">
        <v>4392786</v>
      </c>
      <c r="E1210" s="29">
        <v>0</v>
      </c>
      <c r="F1210" s="29">
        <v>41070</v>
      </c>
      <c r="G1210" s="3">
        <v>41070</v>
      </c>
      <c r="H1210" s="22">
        <v>43910</v>
      </c>
      <c r="I1210" s="5">
        <v>43933</v>
      </c>
      <c r="J1210" s="6">
        <v>41070</v>
      </c>
    </row>
    <row r="1211" spans="1:10">
      <c r="A1211" s="1">
        <v>900226715</v>
      </c>
      <c r="B1211" s="1" t="s">
        <v>1</v>
      </c>
      <c r="C1211" s="13" t="s">
        <v>2</v>
      </c>
      <c r="D1211" s="20">
        <v>4392795</v>
      </c>
      <c r="E1211" s="29">
        <v>0</v>
      </c>
      <c r="F1211" s="29">
        <v>287100</v>
      </c>
      <c r="G1211" s="3">
        <v>287100</v>
      </c>
      <c r="H1211" s="22">
        <v>43910</v>
      </c>
      <c r="I1211" s="5">
        <v>43933</v>
      </c>
      <c r="J1211" s="6">
        <v>287100</v>
      </c>
    </row>
    <row r="1212" spans="1:10">
      <c r="A1212" s="1">
        <v>900226715</v>
      </c>
      <c r="B1212" s="1" t="s">
        <v>1</v>
      </c>
      <c r="C1212" s="13" t="s">
        <v>2</v>
      </c>
      <c r="D1212" s="20">
        <v>4393286</v>
      </c>
      <c r="E1212" s="29">
        <v>0</v>
      </c>
      <c r="F1212" s="29">
        <v>37980</v>
      </c>
      <c r="G1212" s="3">
        <v>37980</v>
      </c>
      <c r="H1212" s="22">
        <v>43919</v>
      </c>
      <c r="I1212" s="5">
        <v>43933</v>
      </c>
      <c r="J1212" s="6">
        <v>37980</v>
      </c>
    </row>
    <row r="1213" spans="1:10">
      <c r="A1213" s="1">
        <v>900226715</v>
      </c>
      <c r="B1213" s="1" t="s">
        <v>1</v>
      </c>
      <c r="C1213" s="13" t="s">
        <v>2</v>
      </c>
      <c r="D1213" s="20">
        <v>4389677</v>
      </c>
      <c r="E1213" s="29">
        <v>0</v>
      </c>
      <c r="F1213" s="29">
        <v>50600</v>
      </c>
      <c r="G1213" s="3">
        <v>50600</v>
      </c>
      <c r="H1213" s="22">
        <v>43892</v>
      </c>
      <c r="I1213" s="5">
        <v>43933</v>
      </c>
      <c r="J1213" s="6">
        <v>50600</v>
      </c>
    </row>
    <row r="1214" spans="1:10">
      <c r="A1214" s="1">
        <v>900226715</v>
      </c>
      <c r="B1214" s="1" t="s">
        <v>1</v>
      </c>
      <c r="C1214" s="13" t="s">
        <v>2</v>
      </c>
      <c r="D1214" s="20">
        <v>4390374</v>
      </c>
      <c r="E1214" s="29">
        <v>0</v>
      </c>
      <c r="F1214" s="29">
        <v>50600</v>
      </c>
      <c r="G1214" s="3">
        <v>50600</v>
      </c>
      <c r="H1214" s="22">
        <v>43896</v>
      </c>
      <c r="I1214" s="5">
        <v>43933</v>
      </c>
      <c r="J1214" s="6">
        <v>50600</v>
      </c>
    </row>
    <row r="1215" spans="1:10">
      <c r="A1215" s="1">
        <v>900226715</v>
      </c>
      <c r="B1215" s="1" t="s">
        <v>1</v>
      </c>
      <c r="C1215" s="13" t="s">
        <v>2</v>
      </c>
      <c r="D1215" s="20">
        <v>4390425</v>
      </c>
      <c r="E1215" s="29">
        <v>0</v>
      </c>
      <c r="F1215" s="29">
        <v>65200</v>
      </c>
      <c r="G1215" s="3">
        <v>65200</v>
      </c>
      <c r="H1215" s="22">
        <v>43896</v>
      </c>
      <c r="I1215" s="5">
        <v>43933</v>
      </c>
      <c r="J1215" s="6">
        <v>65200</v>
      </c>
    </row>
    <row r="1216" spans="1:10">
      <c r="A1216" s="1">
        <v>900226715</v>
      </c>
      <c r="B1216" s="1" t="s">
        <v>1</v>
      </c>
      <c r="C1216" s="13" t="s">
        <v>2</v>
      </c>
      <c r="D1216" s="20">
        <v>4390681</v>
      </c>
      <c r="E1216" s="29">
        <v>0</v>
      </c>
      <c r="F1216" s="29">
        <v>128000</v>
      </c>
      <c r="G1216" s="3">
        <v>128000</v>
      </c>
      <c r="H1216" s="22">
        <v>43899</v>
      </c>
      <c r="I1216" s="5">
        <v>43933</v>
      </c>
      <c r="J1216" s="6">
        <v>128000</v>
      </c>
    </row>
    <row r="1217" spans="1:10">
      <c r="A1217" s="1">
        <v>900226715</v>
      </c>
      <c r="B1217" s="1" t="s">
        <v>1</v>
      </c>
      <c r="C1217" s="13" t="s">
        <v>2</v>
      </c>
      <c r="D1217" s="20">
        <v>4390924</v>
      </c>
      <c r="E1217" s="29">
        <v>0</v>
      </c>
      <c r="F1217" s="29">
        <v>24000</v>
      </c>
      <c r="G1217" s="3">
        <v>24000</v>
      </c>
      <c r="H1217" s="22">
        <v>43900</v>
      </c>
      <c r="I1217" s="5">
        <v>43933</v>
      </c>
      <c r="J1217" s="6">
        <v>24000</v>
      </c>
    </row>
    <row r="1218" spans="1:10">
      <c r="A1218" s="1">
        <v>900226715</v>
      </c>
      <c r="B1218" s="1" t="s">
        <v>1</v>
      </c>
      <c r="C1218" s="13" t="s">
        <v>2</v>
      </c>
      <c r="D1218" s="20">
        <v>4390925</v>
      </c>
      <c r="E1218" s="29">
        <v>0</v>
      </c>
      <c r="F1218" s="29">
        <v>50600</v>
      </c>
      <c r="G1218" s="3">
        <v>50600</v>
      </c>
      <c r="H1218" s="22">
        <v>43900</v>
      </c>
      <c r="I1218" s="5">
        <v>43933</v>
      </c>
      <c r="J1218" s="6">
        <v>50600</v>
      </c>
    </row>
    <row r="1219" spans="1:10">
      <c r="A1219" s="1">
        <v>900226715</v>
      </c>
      <c r="B1219" s="1" t="s">
        <v>1</v>
      </c>
      <c r="C1219" s="13" t="s">
        <v>2</v>
      </c>
      <c r="D1219" s="20">
        <v>4390926</v>
      </c>
      <c r="E1219" s="29">
        <v>0</v>
      </c>
      <c r="F1219" s="29">
        <v>77000</v>
      </c>
      <c r="G1219" s="3">
        <v>77000</v>
      </c>
      <c r="H1219" s="22">
        <v>43900</v>
      </c>
      <c r="I1219" s="5">
        <v>43933</v>
      </c>
      <c r="J1219" s="6">
        <v>77000</v>
      </c>
    </row>
    <row r="1220" spans="1:10">
      <c r="A1220" s="1">
        <v>900226715</v>
      </c>
      <c r="B1220" s="1" t="s">
        <v>1</v>
      </c>
      <c r="C1220" s="13" t="s">
        <v>2</v>
      </c>
      <c r="D1220" s="20">
        <v>4391027</v>
      </c>
      <c r="E1220" s="29">
        <v>0</v>
      </c>
      <c r="F1220" s="29">
        <v>279500</v>
      </c>
      <c r="G1220" s="3">
        <v>279500</v>
      </c>
      <c r="H1220" s="22">
        <v>43900</v>
      </c>
      <c r="I1220" s="5">
        <v>43933</v>
      </c>
      <c r="J1220" s="6">
        <v>279500</v>
      </c>
    </row>
    <row r="1221" spans="1:10">
      <c r="A1221" s="1">
        <v>900226715</v>
      </c>
      <c r="B1221" s="1" t="s">
        <v>1</v>
      </c>
      <c r="C1221" s="13" t="s">
        <v>2</v>
      </c>
      <c r="D1221" s="20">
        <v>4391031</v>
      </c>
      <c r="E1221" s="29">
        <v>0</v>
      </c>
      <c r="F1221" s="29">
        <v>77000</v>
      </c>
      <c r="G1221" s="3">
        <v>77000</v>
      </c>
      <c r="H1221" s="22">
        <v>43900</v>
      </c>
      <c r="I1221" s="5">
        <v>43933</v>
      </c>
      <c r="J1221" s="6">
        <v>77000</v>
      </c>
    </row>
    <row r="1222" spans="1:10">
      <c r="A1222" s="1">
        <v>900226715</v>
      </c>
      <c r="B1222" s="1" t="s">
        <v>1</v>
      </c>
      <c r="C1222" s="13" t="s">
        <v>2</v>
      </c>
      <c r="D1222" s="20">
        <v>4391033</v>
      </c>
      <c r="E1222" s="29">
        <v>0</v>
      </c>
      <c r="F1222" s="29">
        <v>36900</v>
      </c>
      <c r="G1222" s="3">
        <v>36900</v>
      </c>
      <c r="H1222" s="22">
        <v>43900</v>
      </c>
      <c r="I1222" s="5">
        <v>43933</v>
      </c>
      <c r="J1222" s="6">
        <v>36900</v>
      </c>
    </row>
    <row r="1223" spans="1:10">
      <c r="A1223" s="1">
        <v>900226715</v>
      </c>
      <c r="B1223" s="1" t="s">
        <v>1</v>
      </c>
      <c r="C1223" s="13" t="s">
        <v>2</v>
      </c>
      <c r="D1223" s="20">
        <v>4391034</v>
      </c>
      <c r="E1223" s="29">
        <v>0</v>
      </c>
      <c r="F1223" s="29">
        <v>123000</v>
      </c>
      <c r="G1223" s="3">
        <v>123000</v>
      </c>
      <c r="H1223" s="22">
        <v>43900</v>
      </c>
      <c r="I1223" s="5">
        <v>43933</v>
      </c>
      <c r="J1223" s="6">
        <v>123000</v>
      </c>
    </row>
    <row r="1224" spans="1:10">
      <c r="A1224" s="1">
        <v>900226715</v>
      </c>
      <c r="B1224" s="1" t="s">
        <v>1</v>
      </c>
      <c r="C1224" s="13" t="s">
        <v>2</v>
      </c>
      <c r="D1224" s="20">
        <v>4391035</v>
      </c>
      <c r="E1224" s="29">
        <v>0</v>
      </c>
      <c r="F1224" s="29">
        <v>128000</v>
      </c>
      <c r="G1224" s="3">
        <v>128000</v>
      </c>
      <c r="H1224" s="22">
        <v>43900</v>
      </c>
      <c r="I1224" s="5">
        <v>43933</v>
      </c>
      <c r="J1224" s="6">
        <v>128000</v>
      </c>
    </row>
    <row r="1225" spans="1:10">
      <c r="A1225" s="1">
        <v>900226715</v>
      </c>
      <c r="B1225" s="1" t="s">
        <v>1</v>
      </c>
      <c r="C1225" s="13" t="s">
        <v>2</v>
      </c>
      <c r="D1225" s="20">
        <v>4391036</v>
      </c>
      <c r="E1225" s="29">
        <v>0</v>
      </c>
      <c r="F1225" s="29">
        <v>172400</v>
      </c>
      <c r="G1225" s="3">
        <v>172400</v>
      </c>
      <c r="H1225" s="22">
        <v>43900</v>
      </c>
      <c r="I1225" s="5">
        <v>43933</v>
      </c>
      <c r="J1225" s="6">
        <v>172400</v>
      </c>
    </row>
    <row r="1226" spans="1:10">
      <c r="A1226" s="1">
        <v>900226715</v>
      </c>
      <c r="B1226" s="1" t="s">
        <v>1</v>
      </c>
      <c r="C1226" s="13" t="s">
        <v>2</v>
      </c>
      <c r="D1226" s="20">
        <v>4391037</v>
      </c>
      <c r="E1226" s="29">
        <v>0</v>
      </c>
      <c r="F1226" s="29">
        <v>135500</v>
      </c>
      <c r="G1226" s="3">
        <v>135500</v>
      </c>
      <c r="H1226" s="22">
        <v>43900</v>
      </c>
      <c r="I1226" s="5">
        <v>43933</v>
      </c>
      <c r="J1226" s="6">
        <v>135500</v>
      </c>
    </row>
    <row r="1227" spans="1:10">
      <c r="A1227" s="1">
        <v>900226715</v>
      </c>
      <c r="B1227" s="1" t="s">
        <v>1</v>
      </c>
      <c r="C1227" s="13" t="s">
        <v>2</v>
      </c>
      <c r="D1227" s="20">
        <v>4391039</v>
      </c>
      <c r="E1227" s="29">
        <v>0</v>
      </c>
      <c r="F1227" s="29">
        <v>135500</v>
      </c>
      <c r="G1227" s="3">
        <v>135500</v>
      </c>
      <c r="H1227" s="22">
        <v>43900</v>
      </c>
      <c r="I1227" s="5">
        <v>43933</v>
      </c>
      <c r="J1227" s="6">
        <v>135500</v>
      </c>
    </row>
    <row r="1228" spans="1:10">
      <c r="A1228" s="1">
        <v>900226715</v>
      </c>
      <c r="B1228" s="1" t="s">
        <v>1</v>
      </c>
      <c r="C1228" s="13" t="s">
        <v>2</v>
      </c>
      <c r="D1228" s="20">
        <v>4391041</v>
      </c>
      <c r="E1228" s="29">
        <v>0</v>
      </c>
      <c r="F1228" s="29">
        <v>128000</v>
      </c>
      <c r="G1228" s="3">
        <v>128000</v>
      </c>
      <c r="H1228" s="22">
        <v>43900</v>
      </c>
      <c r="I1228" s="5">
        <v>43933</v>
      </c>
      <c r="J1228" s="6">
        <v>128000</v>
      </c>
    </row>
    <row r="1229" spans="1:10">
      <c r="A1229" s="1">
        <v>900226715</v>
      </c>
      <c r="B1229" s="1" t="s">
        <v>1</v>
      </c>
      <c r="C1229" s="13" t="s">
        <v>2</v>
      </c>
      <c r="D1229" s="20">
        <v>4391042</v>
      </c>
      <c r="E1229" s="29">
        <v>0</v>
      </c>
      <c r="F1229" s="29">
        <v>130500</v>
      </c>
      <c r="G1229" s="3">
        <v>130500</v>
      </c>
      <c r="H1229" s="22">
        <v>43900</v>
      </c>
      <c r="I1229" s="5">
        <v>43933</v>
      </c>
      <c r="J1229" s="6">
        <v>130500</v>
      </c>
    </row>
    <row r="1230" spans="1:10">
      <c r="A1230" s="1">
        <v>900226715</v>
      </c>
      <c r="B1230" s="1" t="s">
        <v>1</v>
      </c>
      <c r="C1230" s="13" t="s">
        <v>2</v>
      </c>
      <c r="D1230" s="20">
        <v>4391044</v>
      </c>
      <c r="E1230" s="29">
        <v>0</v>
      </c>
      <c r="F1230" s="29">
        <v>67600</v>
      </c>
      <c r="G1230" s="3">
        <v>67600</v>
      </c>
      <c r="H1230" s="22">
        <v>43900</v>
      </c>
      <c r="I1230" s="5">
        <v>43933</v>
      </c>
      <c r="J1230" s="6">
        <v>67600</v>
      </c>
    </row>
    <row r="1231" spans="1:10">
      <c r="A1231" s="1">
        <v>900226715</v>
      </c>
      <c r="B1231" s="1" t="s">
        <v>1</v>
      </c>
      <c r="C1231" s="13" t="s">
        <v>2</v>
      </c>
      <c r="D1231" s="20">
        <v>4391045</v>
      </c>
      <c r="E1231" s="29">
        <v>0</v>
      </c>
      <c r="F1231" s="29">
        <v>65200</v>
      </c>
      <c r="G1231" s="3">
        <v>65200</v>
      </c>
      <c r="H1231" s="22">
        <v>43900</v>
      </c>
      <c r="I1231" s="5">
        <v>43933</v>
      </c>
      <c r="J1231" s="6">
        <v>65200</v>
      </c>
    </row>
    <row r="1232" spans="1:10">
      <c r="A1232" s="1">
        <v>900226715</v>
      </c>
      <c r="B1232" s="1" t="s">
        <v>1</v>
      </c>
      <c r="C1232" s="13" t="s">
        <v>2</v>
      </c>
      <c r="D1232" s="20">
        <v>4391046</v>
      </c>
      <c r="E1232" s="29">
        <v>0</v>
      </c>
      <c r="F1232" s="29">
        <v>65200</v>
      </c>
      <c r="G1232" s="3">
        <v>65200</v>
      </c>
      <c r="H1232" s="22">
        <v>43900</v>
      </c>
      <c r="I1232" s="5">
        <v>43933</v>
      </c>
      <c r="J1232" s="6">
        <v>65200</v>
      </c>
    </row>
    <row r="1233" spans="1:10">
      <c r="A1233" s="1">
        <v>900226715</v>
      </c>
      <c r="B1233" s="1" t="s">
        <v>1</v>
      </c>
      <c r="C1233" s="13" t="s">
        <v>2</v>
      </c>
      <c r="D1233" s="20">
        <v>4391047</v>
      </c>
      <c r="E1233" s="29">
        <v>0</v>
      </c>
      <c r="F1233" s="29">
        <v>135500</v>
      </c>
      <c r="G1233" s="3">
        <v>135500</v>
      </c>
      <c r="H1233" s="22">
        <v>43900</v>
      </c>
      <c r="I1233" s="5">
        <v>43933</v>
      </c>
      <c r="J1233" s="6">
        <v>135500</v>
      </c>
    </row>
    <row r="1234" spans="1:10">
      <c r="A1234" s="1">
        <v>900226715</v>
      </c>
      <c r="B1234" s="1" t="s">
        <v>1</v>
      </c>
      <c r="C1234" s="13" t="s">
        <v>2</v>
      </c>
      <c r="D1234" s="20">
        <v>4391048</v>
      </c>
      <c r="E1234" s="29">
        <v>0</v>
      </c>
      <c r="F1234" s="29">
        <v>65200</v>
      </c>
      <c r="G1234" s="3">
        <v>65200</v>
      </c>
      <c r="H1234" s="22">
        <v>43900</v>
      </c>
      <c r="I1234" s="5">
        <v>43933</v>
      </c>
      <c r="J1234" s="6">
        <v>65200</v>
      </c>
    </row>
    <row r="1235" spans="1:10">
      <c r="A1235" s="1">
        <v>900226715</v>
      </c>
      <c r="B1235" s="1" t="s">
        <v>1</v>
      </c>
      <c r="C1235" s="13" t="s">
        <v>2</v>
      </c>
      <c r="D1235" s="20">
        <v>4391051</v>
      </c>
      <c r="E1235" s="29">
        <v>0</v>
      </c>
      <c r="F1235" s="29">
        <v>135500</v>
      </c>
      <c r="G1235" s="3">
        <v>135500</v>
      </c>
      <c r="H1235" s="22">
        <v>43900</v>
      </c>
      <c r="I1235" s="5">
        <v>43933</v>
      </c>
      <c r="J1235" s="6">
        <v>135500</v>
      </c>
    </row>
    <row r="1236" spans="1:10">
      <c r="A1236" s="1">
        <v>900226715</v>
      </c>
      <c r="B1236" s="1" t="s">
        <v>1</v>
      </c>
      <c r="C1236" s="13" t="s">
        <v>2</v>
      </c>
      <c r="D1236" s="20">
        <v>4391061</v>
      </c>
      <c r="E1236" s="29">
        <v>0</v>
      </c>
      <c r="F1236" s="29">
        <v>77000</v>
      </c>
      <c r="G1236" s="3">
        <v>77000</v>
      </c>
      <c r="H1236" s="22">
        <v>43900</v>
      </c>
      <c r="I1236" s="5">
        <v>43933</v>
      </c>
      <c r="J1236" s="6">
        <v>77000</v>
      </c>
    </row>
    <row r="1237" spans="1:10">
      <c r="A1237" s="1">
        <v>900226715</v>
      </c>
      <c r="B1237" s="1" t="s">
        <v>1</v>
      </c>
      <c r="C1237" s="13" t="s">
        <v>2</v>
      </c>
      <c r="D1237" s="20">
        <v>4391196</v>
      </c>
      <c r="E1237" s="29">
        <v>0</v>
      </c>
      <c r="F1237" s="29">
        <v>227400</v>
      </c>
      <c r="G1237" s="3">
        <v>227400</v>
      </c>
      <c r="H1237" s="22">
        <v>43901</v>
      </c>
      <c r="I1237" s="5">
        <v>43933</v>
      </c>
      <c r="J1237" s="6">
        <v>227400</v>
      </c>
    </row>
    <row r="1238" spans="1:10">
      <c r="A1238" s="1">
        <v>900226715</v>
      </c>
      <c r="B1238" s="1" t="s">
        <v>1</v>
      </c>
      <c r="C1238" s="13" t="s">
        <v>2</v>
      </c>
      <c r="D1238" s="20">
        <v>4391445</v>
      </c>
      <c r="E1238" s="29">
        <v>0</v>
      </c>
      <c r="F1238" s="29">
        <v>50600</v>
      </c>
      <c r="G1238" s="3">
        <v>50600</v>
      </c>
      <c r="H1238" s="22">
        <v>43902</v>
      </c>
      <c r="I1238" s="5">
        <v>43933</v>
      </c>
      <c r="J1238" s="6">
        <v>50600</v>
      </c>
    </row>
    <row r="1239" spans="1:10">
      <c r="A1239" s="1">
        <v>900226715</v>
      </c>
      <c r="B1239" s="1" t="s">
        <v>1</v>
      </c>
      <c r="C1239" s="13" t="s">
        <v>2</v>
      </c>
      <c r="D1239" s="20">
        <v>4391458</v>
      </c>
      <c r="E1239" s="29">
        <v>0</v>
      </c>
      <c r="F1239" s="29">
        <v>50600</v>
      </c>
      <c r="G1239" s="3">
        <v>50600</v>
      </c>
      <c r="H1239" s="22">
        <v>43902</v>
      </c>
      <c r="I1239" s="5">
        <v>43933</v>
      </c>
      <c r="J1239" s="6">
        <v>50600</v>
      </c>
    </row>
    <row r="1240" spans="1:10">
      <c r="A1240" s="1">
        <v>900226715</v>
      </c>
      <c r="B1240" s="1" t="s">
        <v>1</v>
      </c>
      <c r="C1240" s="13" t="s">
        <v>2</v>
      </c>
      <c r="D1240" s="20">
        <v>4391539</v>
      </c>
      <c r="E1240" s="29">
        <v>0</v>
      </c>
      <c r="F1240" s="29">
        <v>50600</v>
      </c>
      <c r="G1240" s="3">
        <v>50600</v>
      </c>
      <c r="H1240" s="22">
        <v>43902</v>
      </c>
      <c r="I1240" s="5">
        <v>43933</v>
      </c>
      <c r="J1240" s="6">
        <v>50600</v>
      </c>
    </row>
    <row r="1241" spans="1:10">
      <c r="A1241" s="1">
        <v>900226715</v>
      </c>
      <c r="B1241" s="1" t="s">
        <v>1</v>
      </c>
      <c r="C1241" s="13" t="s">
        <v>2</v>
      </c>
      <c r="D1241" s="20">
        <v>4391612</v>
      </c>
      <c r="E1241" s="29">
        <v>0</v>
      </c>
      <c r="F1241" s="29">
        <v>686050</v>
      </c>
      <c r="G1241" s="3">
        <v>686050</v>
      </c>
      <c r="H1241" s="22">
        <v>43902</v>
      </c>
      <c r="I1241" s="5">
        <v>43933</v>
      </c>
      <c r="J1241" s="6">
        <v>686050</v>
      </c>
    </row>
    <row r="1242" spans="1:10">
      <c r="A1242" s="1">
        <v>900226715</v>
      </c>
      <c r="B1242" s="1" t="s">
        <v>1</v>
      </c>
      <c r="C1242" s="13" t="s">
        <v>2</v>
      </c>
      <c r="D1242" s="20">
        <v>4391637</v>
      </c>
      <c r="E1242" s="29">
        <v>0</v>
      </c>
      <c r="F1242" s="29">
        <v>50600</v>
      </c>
      <c r="G1242" s="3">
        <v>50600</v>
      </c>
      <c r="H1242" s="22">
        <v>43903</v>
      </c>
      <c r="I1242" s="5">
        <v>43933</v>
      </c>
      <c r="J1242" s="6">
        <v>50600</v>
      </c>
    </row>
    <row r="1243" spans="1:10">
      <c r="A1243" s="1">
        <v>900226715</v>
      </c>
      <c r="B1243" s="1" t="s">
        <v>1</v>
      </c>
      <c r="C1243" s="13" t="s">
        <v>2</v>
      </c>
      <c r="D1243" s="20">
        <v>4391729</v>
      </c>
      <c r="E1243" s="29">
        <v>0</v>
      </c>
      <c r="F1243" s="29">
        <v>50600</v>
      </c>
      <c r="G1243" s="3">
        <v>50600</v>
      </c>
      <c r="H1243" s="22">
        <v>43903</v>
      </c>
      <c r="I1243" s="5">
        <v>43933</v>
      </c>
      <c r="J1243" s="6">
        <v>50600</v>
      </c>
    </row>
    <row r="1244" spans="1:10">
      <c r="A1244" s="1">
        <v>900226715</v>
      </c>
      <c r="B1244" s="1" t="s">
        <v>1</v>
      </c>
      <c r="C1244" s="13" t="s">
        <v>2</v>
      </c>
      <c r="D1244" s="20">
        <v>4391734</v>
      </c>
      <c r="E1244" s="29">
        <v>0</v>
      </c>
      <c r="F1244" s="29">
        <v>50600</v>
      </c>
      <c r="G1244" s="3">
        <v>50600</v>
      </c>
      <c r="H1244" s="22">
        <v>43903</v>
      </c>
      <c r="I1244" s="5">
        <v>43933</v>
      </c>
      <c r="J1244" s="6">
        <v>50600</v>
      </c>
    </row>
    <row r="1245" spans="1:10">
      <c r="A1245" s="1">
        <v>900226715</v>
      </c>
      <c r="B1245" s="1" t="s">
        <v>1</v>
      </c>
      <c r="C1245" s="13" t="s">
        <v>2</v>
      </c>
      <c r="D1245" s="20">
        <v>4391735</v>
      </c>
      <c r="E1245" s="29">
        <v>0</v>
      </c>
      <c r="F1245" s="29">
        <v>50600</v>
      </c>
      <c r="G1245" s="3">
        <v>50600</v>
      </c>
      <c r="H1245" s="22">
        <v>43903</v>
      </c>
      <c r="I1245" s="5">
        <v>43933</v>
      </c>
      <c r="J1245" s="6">
        <v>50600</v>
      </c>
    </row>
    <row r="1246" spans="1:10">
      <c r="A1246" s="1">
        <v>900226715</v>
      </c>
      <c r="B1246" s="1" t="s">
        <v>1</v>
      </c>
      <c r="C1246" s="13" t="s">
        <v>2</v>
      </c>
      <c r="D1246" s="20">
        <v>4391743</v>
      </c>
      <c r="E1246" s="29">
        <v>0</v>
      </c>
      <c r="F1246" s="29">
        <v>50600</v>
      </c>
      <c r="G1246" s="3">
        <v>50600</v>
      </c>
      <c r="H1246" s="22">
        <v>43903</v>
      </c>
      <c r="I1246" s="5">
        <v>43933</v>
      </c>
      <c r="J1246" s="6">
        <v>50600</v>
      </c>
    </row>
    <row r="1247" spans="1:10">
      <c r="A1247" s="1">
        <v>900226715</v>
      </c>
      <c r="B1247" s="1" t="s">
        <v>1</v>
      </c>
      <c r="C1247" s="13" t="s">
        <v>2</v>
      </c>
      <c r="D1247" s="20">
        <v>4391748</v>
      </c>
      <c r="E1247" s="29">
        <v>0</v>
      </c>
      <c r="F1247" s="29">
        <v>50600</v>
      </c>
      <c r="G1247" s="3">
        <v>50600</v>
      </c>
      <c r="H1247" s="22">
        <v>43903</v>
      </c>
      <c r="I1247" s="5">
        <v>43933</v>
      </c>
      <c r="J1247" s="6">
        <v>50600</v>
      </c>
    </row>
    <row r="1248" spans="1:10">
      <c r="A1248" s="1">
        <v>900226715</v>
      </c>
      <c r="B1248" s="1" t="s">
        <v>1</v>
      </c>
      <c r="C1248" s="13" t="s">
        <v>2</v>
      </c>
      <c r="D1248" s="20">
        <v>4391779</v>
      </c>
      <c r="E1248" s="29">
        <v>0</v>
      </c>
      <c r="F1248" s="29">
        <v>50600</v>
      </c>
      <c r="G1248" s="3">
        <v>50600</v>
      </c>
      <c r="H1248" s="22">
        <v>43903</v>
      </c>
      <c r="I1248" s="5">
        <v>43933</v>
      </c>
      <c r="J1248" s="6">
        <v>50600</v>
      </c>
    </row>
    <row r="1249" spans="1:10">
      <c r="A1249" s="1">
        <v>900226715</v>
      </c>
      <c r="B1249" s="1" t="s">
        <v>1</v>
      </c>
      <c r="C1249" s="13" t="s">
        <v>2</v>
      </c>
      <c r="D1249" s="20">
        <v>4391787</v>
      </c>
      <c r="E1249" s="29">
        <v>0</v>
      </c>
      <c r="F1249" s="29">
        <v>50600</v>
      </c>
      <c r="G1249" s="3">
        <v>50600</v>
      </c>
      <c r="H1249" s="22">
        <v>43903</v>
      </c>
      <c r="I1249" s="5">
        <v>43933</v>
      </c>
      <c r="J1249" s="6">
        <v>50600</v>
      </c>
    </row>
    <row r="1250" spans="1:10">
      <c r="A1250" s="1">
        <v>900226715</v>
      </c>
      <c r="B1250" s="1" t="s">
        <v>1</v>
      </c>
      <c r="C1250" s="13" t="s">
        <v>2</v>
      </c>
      <c r="D1250" s="20">
        <v>4391852</v>
      </c>
      <c r="E1250" s="29">
        <v>0</v>
      </c>
      <c r="F1250" s="29">
        <v>50600</v>
      </c>
      <c r="G1250" s="3">
        <v>50600</v>
      </c>
      <c r="H1250" s="22">
        <v>43904</v>
      </c>
      <c r="I1250" s="5">
        <v>43933</v>
      </c>
      <c r="J1250" s="6">
        <v>50600</v>
      </c>
    </row>
    <row r="1251" spans="1:10">
      <c r="A1251" s="1">
        <v>900226715</v>
      </c>
      <c r="B1251" s="1" t="s">
        <v>1</v>
      </c>
      <c r="C1251" s="13" t="s">
        <v>2</v>
      </c>
      <c r="D1251" s="20">
        <v>4391853</v>
      </c>
      <c r="E1251" s="29">
        <v>0</v>
      </c>
      <c r="F1251" s="29">
        <v>50600</v>
      </c>
      <c r="G1251" s="3">
        <v>50600</v>
      </c>
      <c r="H1251" s="22">
        <v>43904</v>
      </c>
      <c r="I1251" s="5">
        <v>43933</v>
      </c>
      <c r="J1251" s="6">
        <v>50600</v>
      </c>
    </row>
    <row r="1252" spans="1:10">
      <c r="A1252" s="1">
        <v>900226715</v>
      </c>
      <c r="B1252" s="1" t="s">
        <v>1</v>
      </c>
      <c r="C1252" s="13" t="s">
        <v>2</v>
      </c>
      <c r="D1252" s="20">
        <v>4391944</v>
      </c>
      <c r="E1252" s="29">
        <v>0</v>
      </c>
      <c r="F1252" s="29">
        <v>50600</v>
      </c>
      <c r="G1252" s="3">
        <v>50600</v>
      </c>
      <c r="H1252" s="22">
        <v>43906</v>
      </c>
      <c r="I1252" s="5">
        <v>43933</v>
      </c>
      <c r="J1252" s="6">
        <v>50600</v>
      </c>
    </row>
    <row r="1253" spans="1:10">
      <c r="A1253" s="1">
        <v>900226715</v>
      </c>
      <c r="B1253" s="1" t="s">
        <v>1</v>
      </c>
      <c r="C1253" s="13" t="s">
        <v>2</v>
      </c>
      <c r="D1253" s="20">
        <v>4391945</v>
      </c>
      <c r="E1253" s="29">
        <v>0</v>
      </c>
      <c r="F1253" s="29">
        <v>50600</v>
      </c>
      <c r="G1253" s="3">
        <v>50600</v>
      </c>
      <c r="H1253" s="22">
        <v>43906</v>
      </c>
      <c r="I1253" s="5">
        <v>43933</v>
      </c>
      <c r="J1253" s="6">
        <v>50600</v>
      </c>
    </row>
    <row r="1254" spans="1:10">
      <c r="A1254" s="1">
        <v>900226715</v>
      </c>
      <c r="B1254" s="1" t="s">
        <v>1</v>
      </c>
      <c r="C1254" s="13" t="s">
        <v>2</v>
      </c>
      <c r="D1254" s="20">
        <v>4391966</v>
      </c>
      <c r="E1254" s="29">
        <v>0</v>
      </c>
      <c r="F1254" s="29">
        <v>50600</v>
      </c>
      <c r="G1254" s="3">
        <v>50600</v>
      </c>
      <c r="H1254" s="22">
        <v>43906</v>
      </c>
      <c r="I1254" s="5">
        <v>43933</v>
      </c>
      <c r="J1254" s="6">
        <v>50600</v>
      </c>
    </row>
    <row r="1255" spans="1:10">
      <c r="A1255" s="1">
        <v>900226715</v>
      </c>
      <c r="B1255" s="1" t="s">
        <v>1</v>
      </c>
      <c r="C1255" s="13" t="s">
        <v>2</v>
      </c>
      <c r="D1255" s="20">
        <v>4391978</v>
      </c>
      <c r="E1255" s="29">
        <v>0</v>
      </c>
      <c r="F1255" s="29">
        <v>50600</v>
      </c>
      <c r="G1255" s="3">
        <v>50600</v>
      </c>
      <c r="H1255" s="22">
        <v>43906</v>
      </c>
      <c r="I1255" s="5">
        <v>43933</v>
      </c>
      <c r="J1255" s="6">
        <v>50600</v>
      </c>
    </row>
    <row r="1256" spans="1:10">
      <c r="A1256" s="1">
        <v>900226715</v>
      </c>
      <c r="B1256" s="1" t="s">
        <v>1</v>
      </c>
      <c r="C1256" s="13" t="s">
        <v>2</v>
      </c>
      <c r="D1256" s="20">
        <v>4391999</v>
      </c>
      <c r="E1256" s="29">
        <v>0</v>
      </c>
      <c r="F1256" s="29">
        <v>50600</v>
      </c>
      <c r="G1256" s="3">
        <v>50600</v>
      </c>
      <c r="H1256" s="22">
        <v>43906</v>
      </c>
      <c r="I1256" s="5">
        <v>43933</v>
      </c>
      <c r="J1256" s="6">
        <v>50600</v>
      </c>
    </row>
    <row r="1257" spans="1:10">
      <c r="A1257" s="1">
        <v>900226715</v>
      </c>
      <c r="B1257" s="1" t="s">
        <v>1</v>
      </c>
      <c r="C1257" s="13" t="s">
        <v>2</v>
      </c>
      <c r="D1257" s="20">
        <v>4392049</v>
      </c>
      <c r="E1257" s="29">
        <v>0</v>
      </c>
      <c r="F1257" s="29">
        <v>50600</v>
      </c>
      <c r="G1257" s="3">
        <v>50600</v>
      </c>
      <c r="H1257" s="22">
        <v>43906</v>
      </c>
      <c r="I1257" s="5">
        <v>43933</v>
      </c>
      <c r="J1257" s="6">
        <v>50600</v>
      </c>
    </row>
    <row r="1258" spans="1:10">
      <c r="A1258" s="1">
        <v>900226715</v>
      </c>
      <c r="B1258" s="1" t="s">
        <v>1</v>
      </c>
      <c r="C1258" s="13" t="s">
        <v>2</v>
      </c>
      <c r="D1258" s="20">
        <v>4392137</v>
      </c>
      <c r="E1258" s="29">
        <v>0</v>
      </c>
      <c r="F1258" s="29">
        <v>50600</v>
      </c>
      <c r="G1258" s="3">
        <v>50600</v>
      </c>
      <c r="H1258" s="22">
        <v>43907</v>
      </c>
      <c r="I1258" s="5">
        <v>43933</v>
      </c>
      <c r="J1258" s="6">
        <v>50600</v>
      </c>
    </row>
    <row r="1259" spans="1:10">
      <c r="A1259" s="1">
        <v>900226715</v>
      </c>
      <c r="B1259" s="1" t="s">
        <v>1</v>
      </c>
      <c r="C1259" s="13" t="s">
        <v>2</v>
      </c>
      <c r="D1259" s="20">
        <v>4392162</v>
      </c>
      <c r="E1259" s="29">
        <v>0</v>
      </c>
      <c r="F1259" s="29">
        <v>50600</v>
      </c>
      <c r="G1259" s="3">
        <v>50600</v>
      </c>
      <c r="H1259" s="22">
        <v>43907</v>
      </c>
      <c r="I1259" s="5">
        <v>43933</v>
      </c>
      <c r="J1259" s="6">
        <v>50600</v>
      </c>
    </row>
    <row r="1260" spans="1:10">
      <c r="A1260" s="1">
        <v>900226715</v>
      </c>
      <c r="B1260" s="1" t="s">
        <v>1</v>
      </c>
      <c r="C1260" s="13" t="s">
        <v>2</v>
      </c>
      <c r="D1260" s="20">
        <v>4392209</v>
      </c>
      <c r="E1260" s="29">
        <v>0</v>
      </c>
      <c r="F1260" s="29">
        <v>173900</v>
      </c>
      <c r="G1260" s="3">
        <v>173900</v>
      </c>
      <c r="H1260" s="22">
        <v>43907</v>
      </c>
      <c r="I1260" s="5">
        <v>43933</v>
      </c>
      <c r="J1260" s="6">
        <v>173900</v>
      </c>
    </row>
    <row r="1261" spans="1:10">
      <c r="A1261" s="1">
        <v>900226715</v>
      </c>
      <c r="B1261" s="1" t="s">
        <v>1</v>
      </c>
      <c r="C1261" s="13" t="s">
        <v>2</v>
      </c>
      <c r="D1261" s="20">
        <v>4392219</v>
      </c>
      <c r="E1261" s="29">
        <v>0</v>
      </c>
      <c r="F1261" s="29">
        <v>16100</v>
      </c>
      <c r="G1261" s="3">
        <v>16100</v>
      </c>
      <c r="H1261" s="22">
        <v>43907</v>
      </c>
      <c r="I1261" s="5">
        <v>43933</v>
      </c>
      <c r="J1261" s="6">
        <v>16100</v>
      </c>
    </row>
    <row r="1262" spans="1:10">
      <c r="A1262" s="1">
        <v>900226715</v>
      </c>
      <c r="B1262" s="1" t="s">
        <v>1</v>
      </c>
      <c r="C1262" s="13" t="s">
        <v>2</v>
      </c>
      <c r="D1262" s="20">
        <v>4392222</v>
      </c>
      <c r="E1262" s="29">
        <v>0</v>
      </c>
      <c r="F1262" s="29">
        <v>182600</v>
      </c>
      <c r="G1262" s="3">
        <v>182600</v>
      </c>
      <c r="H1262" s="22">
        <v>43907</v>
      </c>
      <c r="I1262" s="5">
        <v>43933</v>
      </c>
      <c r="J1262" s="6">
        <v>182600</v>
      </c>
    </row>
    <row r="1263" spans="1:10">
      <c r="A1263" s="1">
        <v>900226715</v>
      </c>
      <c r="B1263" s="1" t="s">
        <v>1</v>
      </c>
      <c r="C1263" s="13" t="s">
        <v>2</v>
      </c>
      <c r="D1263" s="20">
        <v>4392224</v>
      </c>
      <c r="E1263" s="29">
        <v>0</v>
      </c>
      <c r="F1263" s="29">
        <v>51000</v>
      </c>
      <c r="G1263" s="3">
        <v>51000</v>
      </c>
      <c r="H1263" s="22">
        <v>43907</v>
      </c>
      <c r="I1263" s="5">
        <v>43933</v>
      </c>
      <c r="J1263" s="6">
        <v>51000</v>
      </c>
    </row>
    <row r="1264" spans="1:10">
      <c r="A1264" s="1">
        <v>900226715</v>
      </c>
      <c r="B1264" s="1" t="s">
        <v>1</v>
      </c>
      <c r="C1264" s="13" t="s">
        <v>2</v>
      </c>
      <c r="D1264" s="20">
        <v>4392226</v>
      </c>
      <c r="E1264" s="29">
        <v>0</v>
      </c>
      <c r="F1264" s="29">
        <v>145300</v>
      </c>
      <c r="G1264" s="3">
        <v>145300</v>
      </c>
      <c r="H1264" s="22">
        <v>43907</v>
      </c>
      <c r="I1264" s="5">
        <v>43933</v>
      </c>
      <c r="J1264" s="6">
        <v>145300</v>
      </c>
    </row>
    <row r="1265" spans="1:10">
      <c r="A1265" s="1">
        <v>900226715</v>
      </c>
      <c r="B1265" s="1" t="s">
        <v>1</v>
      </c>
      <c r="C1265" s="13" t="s">
        <v>2</v>
      </c>
      <c r="D1265" s="20">
        <v>4392227</v>
      </c>
      <c r="E1265" s="29">
        <v>0</v>
      </c>
      <c r="F1265" s="29">
        <v>96900</v>
      </c>
      <c r="G1265" s="3">
        <v>96900</v>
      </c>
      <c r="H1265" s="22">
        <v>43907</v>
      </c>
      <c r="I1265" s="5">
        <v>43933</v>
      </c>
      <c r="J1265" s="6">
        <v>96900</v>
      </c>
    </row>
    <row r="1266" spans="1:10">
      <c r="A1266" s="1">
        <v>900226715</v>
      </c>
      <c r="B1266" s="1" t="s">
        <v>1</v>
      </c>
      <c r="C1266" s="13" t="s">
        <v>2</v>
      </c>
      <c r="D1266" s="20">
        <v>4392228</v>
      </c>
      <c r="E1266" s="29">
        <v>0</v>
      </c>
      <c r="F1266" s="29">
        <v>151600</v>
      </c>
      <c r="G1266" s="3">
        <v>151600</v>
      </c>
      <c r="H1266" s="22">
        <v>43907</v>
      </c>
      <c r="I1266" s="5">
        <v>43933</v>
      </c>
      <c r="J1266" s="6">
        <v>151600</v>
      </c>
    </row>
    <row r="1267" spans="1:10">
      <c r="A1267" s="1">
        <v>900226715</v>
      </c>
      <c r="B1267" s="1" t="s">
        <v>1</v>
      </c>
      <c r="C1267" s="13" t="s">
        <v>2</v>
      </c>
      <c r="D1267" s="20">
        <v>4392230</v>
      </c>
      <c r="E1267" s="29">
        <v>0</v>
      </c>
      <c r="F1267" s="29">
        <v>16100</v>
      </c>
      <c r="G1267" s="3">
        <v>16100</v>
      </c>
      <c r="H1267" s="22">
        <v>43907</v>
      </c>
      <c r="I1267" s="5">
        <v>43933</v>
      </c>
      <c r="J1267" s="6">
        <v>16100</v>
      </c>
    </row>
    <row r="1268" spans="1:10">
      <c r="A1268" s="1">
        <v>900226715</v>
      </c>
      <c r="B1268" s="1" t="s">
        <v>1</v>
      </c>
      <c r="C1268" s="13" t="s">
        <v>2</v>
      </c>
      <c r="D1268" s="20">
        <v>4392233</v>
      </c>
      <c r="E1268" s="29">
        <v>0</v>
      </c>
      <c r="F1268" s="29">
        <v>96900</v>
      </c>
      <c r="G1268" s="3">
        <v>96900</v>
      </c>
      <c r="H1268" s="22">
        <v>43907</v>
      </c>
      <c r="I1268" s="5">
        <v>43933</v>
      </c>
      <c r="J1268" s="6">
        <v>96900</v>
      </c>
    </row>
    <row r="1269" spans="1:10">
      <c r="A1269" s="1">
        <v>900226715</v>
      </c>
      <c r="B1269" s="1" t="s">
        <v>1</v>
      </c>
      <c r="C1269" s="13" t="s">
        <v>2</v>
      </c>
      <c r="D1269" s="20">
        <v>4392241</v>
      </c>
      <c r="E1269" s="29">
        <v>0</v>
      </c>
      <c r="F1269" s="29">
        <v>51000</v>
      </c>
      <c r="G1269" s="3">
        <v>51000</v>
      </c>
      <c r="H1269" s="22">
        <v>43907</v>
      </c>
      <c r="I1269" s="5">
        <v>43933</v>
      </c>
      <c r="J1269" s="6">
        <v>51000</v>
      </c>
    </row>
    <row r="1270" spans="1:10">
      <c r="A1270" s="1">
        <v>900226715</v>
      </c>
      <c r="B1270" s="1" t="s">
        <v>1</v>
      </c>
      <c r="C1270" s="13" t="s">
        <v>2</v>
      </c>
      <c r="D1270" s="20">
        <v>4392334</v>
      </c>
      <c r="E1270" s="29">
        <v>0</v>
      </c>
      <c r="F1270" s="29">
        <v>50600</v>
      </c>
      <c r="G1270" s="3">
        <v>50600</v>
      </c>
      <c r="H1270" s="22">
        <v>43908</v>
      </c>
      <c r="I1270" s="5">
        <v>43933</v>
      </c>
      <c r="J1270" s="6">
        <v>50600</v>
      </c>
    </row>
    <row r="1271" spans="1:10">
      <c r="A1271" s="1">
        <v>900226715</v>
      </c>
      <c r="B1271" s="1" t="s">
        <v>1</v>
      </c>
      <c r="C1271" s="13" t="s">
        <v>2</v>
      </c>
      <c r="D1271" s="20">
        <v>4392366</v>
      </c>
      <c r="E1271" s="29">
        <v>0</v>
      </c>
      <c r="F1271" s="29">
        <v>50600</v>
      </c>
      <c r="G1271" s="3">
        <v>50600</v>
      </c>
      <c r="H1271" s="22">
        <v>43908</v>
      </c>
      <c r="I1271" s="5">
        <v>43933</v>
      </c>
      <c r="J1271" s="6">
        <v>50600</v>
      </c>
    </row>
    <row r="1272" spans="1:10">
      <c r="A1272" s="1">
        <v>900226715</v>
      </c>
      <c r="B1272" s="1" t="s">
        <v>1</v>
      </c>
      <c r="C1272" s="13" t="s">
        <v>2</v>
      </c>
      <c r="D1272" s="20">
        <v>4392368</v>
      </c>
      <c r="E1272" s="29">
        <v>0</v>
      </c>
      <c r="F1272" s="29">
        <v>50600</v>
      </c>
      <c r="G1272" s="3">
        <v>50600</v>
      </c>
      <c r="H1272" s="22">
        <v>43908</v>
      </c>
      <c r="I1272" s="5">
        <v>43933</v>
      </c>
      <c r="J1272" s="6">
        <v>50600</v>
      </c>
    </row>
    <row r="1273" spans="1:10">
      <c r="A1273" s="1">
        <v>900226715</v>
      </c>
      <c r="B1273" s="1" t="s">
        <v>1</v>
      </c>
      <c r="C1273" s="13" t="s">
        <v>2</v>
      </c>
      <c r="D1273" s="20">
        <v>4392424</v>
      </c>
      <c r="E1273" s="29">
        <v>0</v>
      </c>
      <c r="F1273" s="29">
        <v>334230</v>
      </c>
      <c r="G1273" s="3">
        <v>334230</v>
      </c>
      <c r="H1273" s="22">
        <v>43908</v>
      </c>
      <c r="I1273" s="5">
        <v>43933</v>
      </c>
      <c r="J1273" s="6">
        <v>334230</v>
      </c>
    </row>
    <row r="1274" spans="1:10">
      <c r="A1274" s="1">
        <v>900226715</v>
      </c>
      <c r="B1274" s="1" t="s">
        <v>1</v>
      </c>
      <c r="C1274" s="13" t="s">
        <v>2</v>
      </c>
      <c r="D1274" s="20">
        <v>4392430</v>
      </c>
      <c r="E1274" s="29">
        <v>0</v>
      </c>
      <c r="F1274" s="29">
        <v>53500</v>
      </c>
      <c r="G1274" s="3">
        <v>53500</v>
      </c>
      <c r="H1274" s="22">
        <v>43908</v>
      </c>
      <c r="I1274" s="5">
        <v>43933</v>
      </c>
      <c r="J1274" s="6">
        <v>53500</v>
      </c>
    </row>
    <row r="1275" spans="1:10">
      <c r="A1275" s="1">
        <v>900226715</v>
      </c>
      <c r="B1275" s="1" t="s">
        <v>1</v>
      </c>
      <c r="C1275" s="13" t="s">
        <v>2</v>
      </c>
      <c r="D1275" s="20">
        <v>4392439</v>
      </c>
      <c r="E1275" s="29">
        <v>0</v>
      </c>
      <c r="F1275" s="29">
        <v>65200</v>
      </c>
      <c r="G1275" s="3">
        <v>65200</v>
      </c>
      <c r="H1275" s="22">
        <v>43908</v>
      </c>
      <c r="I1275" s="5">
        <v>43933</v>
      </c>
      <c r="J1275" s="6">
        <v>65200</v>
      </c>
    </row>
    <row r="1276" spans="1:10">
      <c r="A1276" s="1">
        <v>900226715</v>
      </c>
      <c r="B1276" s="1" t="s">
        <v>1</v>
      </c>
      <c r="C1276" s="13" t="s">
        <v>2</v>
      </c>
      <c r="D1276" s="20">
        <v>4392505</v>
      </c>
      <c r="E1276" s="29">
        <v>0</v>
      </c>
      <c r="F1276" s="29">
        <v>225000</v>
      </c>
      <c r="G1276" s="3">
        <v>225000</v>
      </c>
      <c r="H1276" s="22">
        <v>43908</v>
      </c>
      <c r="I1276" s="5">
        <v>43933</v>
      </c>
      <c r="J1276" s="6">
        <v>225000</v>
      </c>
    </row>
    <row r="1277" spans="1:10">
      <c r="A1277" s="1">
        <v>900226715</v>
      </c>
      <c r="B1277" s="1" t="s">
        <v>1</v>
      </c>
      <c r="C1277" s="13" t="s">
        <v>2</v>
      </c>
      <c r="D1277" s="20">
        <v>4392525</v>
      </c>
      <c r="E1277" s="29">
        <v>0</v>
      </c>
      <c r="F1277" s="29">
        <v>225000</v>
      </c>
      <c r="G1277" s="3">
        <v>225000</v>
      </c>
      <c r="H1277" s="22">
        <v>43909</v>
      </c>
      <c r="I1277" s="5">
        <v>43933</v>
      </c>
      <c r="J1277" s="6">
        <v>225000</v>
      </c>
    </row>
    <row r="1278" spans="1:10">
      <c r="A1278" s="1">
        <v>900226715</v>
      </c>
      <c r="B1278" s="1" t="s">
        <v>1</v>
      </c>
      <c r="C1278" s="13" t="s">
        <v>2</v>
      </c>
      <c r="D1278" s="20">
        <v>4392534</v>
      </c>
      <c r="E1278" s="29">
        <v>0</v>
      </c>
      <c r="F1278" s="29">
        <v>99800</v>
      </c>
      <c r="G1278" s="3">
        <v>99800</v>
      </c>
      <c r="H1278" s="22">
        <v>43909</v>
      </c>
      <c r="I1278" s="5">
        <v>43933</v>
      </c>
      <c r="J1278" s="6">
        <v>99800</v>
      </c>
    </row>
    <row r="1279" spans="1:10">
      <c r="A1279" s="1">
        <v>900226715</v>
      </c>
      <c r="B1279" s="1" t="s">
        <v>1</v>
      </c>
      <c r="C1279" s="13" t="s">
        <v>2</v>
      </c>
      <c r="D1279" s="20">
        <v>4392584</v>
      </c>
      <c r="E1279" s="29">
        <v>0</v>
      </c>
      <c r="F1279" s="29">
        <v>337500</v>
      </c>
      <c r="G1279" s="3">
        <v>337500</v>
      </c>
      <c r="H1279" s="22">
        <v>43909</v>
      </c>
      <c r="I1279" s="5">
        <v>43933</v>
      </c>
      <c r="J1279" s="6">
        <v>337500</v>
      </c>
    </row>
    <row r="1280" spans="1:10">
      <c r="A1280" s="1">
        <v>900226715</v>
      </c>
      <c r="B1280" s="1" t="s">
        <v>1</v>
      </c>
      <c r="C1280" s="13" t="s">
        <v>2</v>
      </c>
      <c r="D1280" s="20">
        <v>4392604</v>
      </c>
      <c r="E1280" s="29">
        <v>0</v>
      </c>
      <c r="F1280" s="29">
        <v>289260</v>
      </c>
      <c r="G1280" s="3">
        <v>289260</v>
      </c>
      <c r="H1280" s="22">
        <v>43909</v>
      </c>
      <c r="I1280" s="5">
        <v>43933</v>
      </c>
      <c r="J1280" s="6">
        <v>289260</v>
      </c>
    </row>
    <row r="1281" spans="1:10">
      <c r="A1281" s="1">
        <v>900226715</v>
      </c>
      <c r="B1281" s="1" t="s">
        <v>1</v>
      </c>
      <c r="C1281" s="13" t="s">
        <v>2</v>
      </c>
      <c r="D1281" s="20">
        <v>4392662</v>
      </c>
      <c r="E1281" s="29">
        <v>0</v>
      </c>
      <c r="F1281" s="29">
        <v>337500</v>
      </c>
      <c r="G1281" s="3">
        <v>337500</v>
      </c>
      <c r="H1281" s="22">
        <v>43909</v>
      </c>
      <c r="I1281" s="5">
        <v>43933</v>
      </c>
      <c r="J1281" s="6">
        <v>337500</v>
      </c>
    </row>
    <row r="1282" spans="1:10">
      <c r="A1282" s="1">
        <v>900226715</v>
      </c>
      <c r="B1282" s="1" t="s">
        <v>1</v>
      </c>
      <c r="C1282" s="13" t="s">
        <v>2</v>
      </c>
      <c r="D1282" s="20">
        <v>4392754</v>
      </c>
      <c r="E1282" s="29">
        <v>0</v>
      </c>
      <c r="F1282" s="29">
        <v>50600</v>
      </c>
      <c r="G1282" s="3">
        <v>50600</v>
      </c>
      <c r="H1282" s="22">
        <v>43910</v>
      </c>
      <c r="I1282" s="5">
        <v>43933</v>
      </c>
      <c r="J1282" s="6">
        <v>50600</v>
      </c>
    </row>
    <row r="1283" spans="1:10">
      <c r="A1283" s="1">
        <v>900226715</v>
      </c>
      <c r="B1283" s="1" t="s">
        <v>1</v>
      </c>
      <c r="C1283" s="13" t="s">
        <v>2</v>
      </c>
      <c r="D1283" s="20">
        <v>4392793</v>
      </c>
      <c r="E1283" s="29">
        <v>0</v>
      </c>
      <c r="F1283" s="29">
        <v>303460</v>
      </c>
      <c r="G1283" s="3">
        <v>303460</v>
      </c>
      <c r="H1283" s="22">
        <v>43910</v>
      </c>
      <c r="I1283" s="5">
        <v>43933</v>
      </c>
      <c r="J1283" s="6">
        <v>303460</v>
      </c>
    </row>
    <row r="1284" spans="1:10">
      <c r="A1284" s="1">
        <v>900226715</v>
      </c>
      <c r="B1284" s="1" t="s">
        <v>1</v>
      </c>
      <c r="C1284" s="13" t="s">
        <v>2</v>
      </c>
      <c r="D1284" s="20">
        <v>4392796</v>
      </c>
      <c r="E1284" s="29">
        <v>0</v>
      </c>
      <c r="F1284" s="29">
        <v>67600</v>
      </c>
      <c r="G1284" s="3">
        <v>67600</v>
      </c>
      <c r="H1284" s="22">
        <v>43910</v>
      </c>
      <c r="I1284" s="5">
        <v>43933</v>
      </c>
      <c r="J1284" s="6">
        <v>67600</v>
      </c>
    </row>
    <row r="1285" spans="1:10">
      <c r="A1285" s="1">
        <v>900226715</v>
      </c>
      <c r="B1285" s="1" t="s">
        <v>1</v>
      </c>
      <c r="C1285" s="13" t="s">
        <v>2</v>
      </c>
      <c r="D1285" s="20">
        <v>4392797</v>
      </c>
      <c r="E1285" s="29">
        <v>0</v>
      </c>
      <c r="F1285" s="29">
        <v>53500</v>
      </c>
      <c r="G1285" s="3">
        <v>53500</v>
      </c>
      <c r="H1285" s="22">
        <v>43910</v>
      </c>
      <c r="I1285" s="5">
        <v>43933</v>
      </c>
      <c r="J1285" s="6">
        <v>53500</v>
      </c>
    </row>
    <row r="1286" spans="1:10">
      <c r="A1286" s="1">
        <v>900226715</v>
      </c>
      <c r="B1286" s="1" t="s">
        <v>1</v>
      </c>
      <c r="C1286" s="13" t="s">
        <v>2</v>
      </c>
      <c r="D1286" s="20">
        <v>4392806</v>
      </c>
      <c r="E1286" s="29">
        <v>0</v>
      </c>
      <c r="F1286" s="29">
        <v>670900</v>
      </c>
      <c r="G1286" s="3">
        <v>670900</v>
      </c>
      <c r="H1286" s="22">
        <v>43910</v>
      </c>
      <c r="I1286" s="5">
        <v>43933</v>
      </c>
      <c r="J1286" s="6">
        <v>670900</v>
      </c>
    </row>
    <row r="1287" spans="1:10">
      <c r="A1287" s="1">
        <v>900226715</v>
      </c>
      <c r="B1287" s="1" t="s">
        <v>1</v>
      </c>
      <c r="C1287" s="13" t="s">
        <v>2</v>
      </c>
      <c r="D1287" s="20">
        <v>4392853</v>
      </c>
      <c r="E1287" s="29">
        <v>0</v>
      </c>
      <c r="F1287" s="29">
        <v>405450</v>
      </c>
      <c r="G1287" s="3">
        <v>405450</v>
      </c>
      <c r="H1287" s="22">
        <v>43911</v>
      </c>
      <c r="I1287" s="5">
        <v>43933</v>
      </c>
      <c r="J1287" s="6">
        <v>405450</v>
      </c>
    </row>
    <row r="1288" spans="1:10">
      <c r="A1288" s="1">
        <v>900226715</v>
      </c>
      <c r="B1288" s="1" t="s">
        <v>1</v>
      </c>
      <c r="C1288" s="13" t="s">
        <v>2</v>
      </c>
      <c r="D1288" s="20">
        <v>4393163</v>
      </c>
      <c r="E1288" s="29">
        <v>0</v>
      </c>
      <c r="F1288" s="29">
        <v>36900</v>
      </c>
      <c r="G1288" s="3">
        <v>36900</v>
      </c>
      <c r="H1288" s="22">
        <v>43916</v>
      </c>
      <c r="I1288" s="5">
        <v>43933</v>
      </c>
      <c r="J1288" s="6">
        <v>36900</v>
      </c>
    </row>
    <row r="1289" spans="1:10">
      <c r="A1289" s="1">
        <v>900226715</v>
      </c>
      <c r="B1289" s="1" t="s">
        <v>1</v>
      </c>
      <c r="C1289" s="13" t="s">
        <v>2</v>
      </c>
      <c r="D1289" s="20">
        <v>4393394</v>
      </c>
      <c r="E1289" s="29">
        <v>0</v>
      </c>
      <c r="F1289" s="29">
        <v>282100</v>
      </c>
      <c r="G1289" s="3">
        <v>282100</v>
      </c>
      <c r="H1289" s="22">
        <v>43921</v>
      </c>
      <c r="I1289" s="5">
        <v>43933</v>
      </c>
      <c r="J1289" s="6">
        <v>282100</v>
      </c>
    </row>
    <row r="1290" spans="1:10">
      <c r="A1290" s="1">
        <v>900226715</v>
      </c>
      <c r="B1290" s="1" t="s">
        <v>1</v>
      </c>
      <c r="C1290" s="13" t="s">
        <v>2</v>
      </c>
      <c r="D1290" s="20">
        <v>4388524</v>
      </c>
      <c r="E1290" s="29">
        <v>0</v>
      </c>
      <c r="F1290" s="29">
        <v>489800</v>
      </c>
      <c r="G1290" s="3">
        <v>489800</v>
      </c>
      <c r="H1290" s="22">
        <v>43885</v>
      </c>
      <c r="I1290" s="5">
        <v>43933</v>
      </c>
      <c r="J1290" s="6">
        <v>489800</v>
      </c>
    </row>
    <row r="1291" spans="1:10">
      <c r="A1291" s="1">
        <v>900226715</v>
      </c>
      <c r="B1291" s="1" t="s">
        <v>1</v>
      </c>
      <c r="C1291" s="13" t="s">
        <v>2</v>
      </c>
      <c r="D1291" s="20">
        <v>4389058</v>
      </c>
      <c r="E1291" s="29">
        <v>0</v>
      </c>
      <c r="F1291" s="29">
        <v>1076410</v>
      </c>
      <c r="G1291" s="3">
        <v>1076410</v>
      </c>
      <c r="H1291" s="22">
        <v>43888</v>
      </c>
      <c r="I1291" s="5">
        <v>43933</v>
      </c>
      <c r="J1291" s="6">
        <v>1076410</v>
      </c>
    </row>
    <row r="1292" spans="1:10">
      <c r="A1292" s="1">
        <v>900226715</v>
      </c>
      <c r="B1292" s="1" t="s">
        <v>1</v>
      </c>
      <c r="C1292" s="13" t="s">
        <v>2</v>
      </c>
      <c r="D1292" s="20">
        <v>4389254</v>
      </c>
      <c r="E1292" s="29">
        <v>0</v>
      </c>
      <c r="F1292" s="29">
        <v>38000</v>
      </c>
      <c r="G1292" s="3">
        <v>38000</v>
      </c>
      <c r="H1292" s="22">
        <v>43889</v>
      </c>
      <c r="I1292" s="5">
        <v>43933</v>
      </c>
      <c r="J1292" s="6">
        <v>38000</v>
      </c>
    </row>
    <row r="1293" spans="1:10">
      <c r="A1293" s="1">
        <v>900226715</v>
      </c>
      <c r="B1293" s="1" t="s">
        <v>1</v>
      </c>
      <c r="C1293" s="13" t="s">
        <v>2</v>
      </c>
      <c r="D1293" s="20">
        <v>4389287</v>
      </c>
      <c r="E1293" s="29">
        <v>0</v>
      </c>
      <c r="F1293" s="29">
        <v>3290464</v>
      </c>
      <c r="G1293" s="3">
        <v>3290464</v>
      </c>
      <c r="H1293" s="22">
        <v>43889</v>
      </c>
      <c r="I1293" s="5">
        <v>43933</v>
      </c>
      <c r="J1293" s="6">
        <v>3290464</v>
      </c>
    </row>
    <row r="1294" spans="1:10">
      <c r="A1294" s="1">
        <v>900226715</v>
      </c>
      <c r="B1294" s="1" t="s">
        <v>1</v>
      </c>
      <c r="C1294" s="13" t="s">
        <v>2</v>
      </c>
      <c r="D1294" s="20">
        <v>4389748</v>
      </c>
      <c r="E1294" s="29">
        <v>0</v>
      </c>
      <c r="F1294" s="29">
        <v>65200</v>
      </c>
      <c r="G1294" s="3">
        <v>65200</v>
      </c>
      <c r="H1294" s="22">
        <v>43893</v>
      </c>
      <c r="I1294" s="5">
        <v>43933</v>
      </c>
      <c r="J1294" s="6">
        <v>65200</v>
      </c>
    </row>
    <row r="1295" spans="1:10">
      <c r="A1295" s="1">
        <v>900226715</v>
      </c>
      <c r="B1295" s="1" t="s">
        <v>1</v>
      </c>
      <c r="C1295" s="13" t="s">
        <v>2</v>
      </c>
      <c r="D1295" s="20">
        <v>4389946</v>
      </c>
      <c r="E1295" s="29">
        <v>0</v>
      </c>
      <c r="F1295" s="29">
        <v>57600</v>
      </c>
      <c r="G1295" s="3">
        <v>57600</v>
      </c>
      <c r="H1295" s="22">
        <v>43893</v>
      </c>
      <c r="I1295" s="5">
        <v>43933</v>
      </c>
      <c r="J1295" s="6">
        <v>57600</v>
      </c>
    </row>
    <row r="1296" spans="1:10">
      <c r="A1296" s="1">
        <v>900226715</v>
      </c>
      <c r="B1296" s="1" t="s">
        <v>1</v>
      </c>
      <c r="C1296" s="13" t="s">
        <v>2</v>
      </c>
      <c r="D1296" s="20">
        <v>4390235</v>
      </c>
      <c r="E1296" s="29">
        <v>0</v>
      </c>
      <c r="F1296" s="29">
        <v>1371890</v>
      </c>
      <c r="G1296" s="3">
        <v>1371890</v>
      </c>
      <c r="H1296" s="22">
        <v>43895</v>
      </c>
      <c r="I1296" s="5">
        <v>43933</v>
      </c>
      <c r="J1296" s="6">
        <v>1371890</v>
      </c>
    </row>
    <row r="1297" spans="1:10">
      <c r="A1297" s="1">
        <v>900226715</v>
      </c>
      <c r="B1297" s="1" t="s">
        <v>1</v>
      </c>
      <c r="C1297" s="13" t="s">
        <v>2</v>
      </c>
      <c r="D1297" s="20">
        <v>4390310</v>
      </c>
      <c r="E1297" s="29">
        <v>0</v>
      </c>
      <c r="F1297" s="29">
        <v>450000</v>
      </c>
      <c r="G1297" s="3">
        <v>450000</v>
      </c>
      <c r="H1297" s="22">
        <v>43895</v>
      </c>
      <c r="I1297" s="5">
        <v>43933</v>
      </c>
      <c r="J1297" s="6">
        <v>450000</v>
      </c>
    </row>
    <row r="1298" spans="1:10">
      <c r="A1298" s="1">
        <v>900226715</v>
      </c>
      <c r="B1298" s="1" t="s">
        <v>1</v>
      </c>
      <c r="C1298" s="13" t="s">
        <v>2</v>
      </c>
      <c r="D1298" s="20">
        <v>4390481</v>
      </c>
      <c r="E1298" s="29">
        <v>0</v>
      </c>
      <c r="F1298" s="29">
        <v>50600</v>
      </c>
      <c r="G1298" s="3">
        <v>50600</v>
      </c>
      <c r="H1298" s="22">
        <v>43896</v>
      </c>
      <c r="I1298" s="5">
        <v>43933</v>
      </c>
      <c r="J1298" s="6">
        <v>50600</v>
      </c>
    </row>
    <row r="1299" spans="1:10">
      <c r="A1299" s="1">
        <v>900226715</v>
      </c>
      <c r="B1299" s="1" t="s">
        <v>1</v>
      </c>
      <c r="C1299" s="13" t="s">
        <v>2</v>
      </c>
      <c r="D1299" s="20">
        <v>4390504</v>
      </c>
      <c r="E1299" s="29">
        <v>0</v>
      </c>
      <c r="F1299" s="29">
        <v>50600</v>
      </c>
      <c r="G1299" s="3">
        <v>50600</v>
      </c>
      <c r="H1299" s="22">
        <v>43896</v>
      </c>
      <c r="I1299" s="5">
        <v>43933</v>
      </c>
      <c r="J1299" s="6">
        <v>50600</v>
      </c>
    </row>
    <row r="1300" spans="1:10">
      <c r="A1300" s="1">
        <v>900226715</v>
      </c>
      <c r="B1300" s="1" t="s">
        <v>1</v>
      </c>
      <c r="C1300" s="13" t="s">
        <v>2</v>
      </c>
      <c r="D1300" s="20">
        <v>4391340</v>
      </c>
      <c r="E1300" s="29">
        <v>0</v>
      </c>
      <c r="F1300" s="29">
        <v>1989600</v>
      </c>
      <c r="G1300" s="3">
        <v>1989600</v>
      </c>
      <c r="H1300" s="22">
        <v>43901</v>
      </c>
      <c r="I1300" s="5">
        <v>43933</v>
      </c>
      <c r="J1300" s="6">
        <v>1989600</v>
      </c>
    </row>
    <row r="1301" spans="1:10">
      <c r="A1301" s="1">
        <v>900226715</v>
      </c>
      <c r="B1301" s="1" t="s">
        <v>1</v>
      </c>
      <c r="C1301" s="13" t="s">
        <v>2</v>
      </c>
      <c r="D1301" s="20">
        <v>4394488</v>
      </c>
      <c r="E1301" s="29">
        <v>0</v>
      </c>
      <c r="F1301" s="29">
        <v>224700</v>
      </c>
      <c r="G1301" s="3">
        <v>224700</v>
      </c>
      <c r="H1301" s="22">
        <v>43942</v>
      </c>
      <c r="J1301" s="6">
        <v>224700</v>
      </c>
    </row>
    <row r="1302" spans="1:10">
      <c r="A1302" s="1">
        <v>900226715</v>
      </c>
      <c r="B1302" s="1" t="s">
        <v>1</v>
      </c>
      <c r="C1302" s="13" t="s">
        <v>2</v>
      </c>
      <c r="D1302" s="20">
        <v>4394763</v>
      </c>
      <c r="E1302" s="29">
        <v>3400</v>
      </c>
      <c r="F1302" s="29">
        <v>50600</v>
      </c>
      <c r="G1302" s="3">
        <v>47200</v>
      </c>
      <c r="H1302" s="22">
        <v>43945</v>
      </c>
      <c r="J1302" s="6">
        <v>47200</v>
      </c>
    </row>
    <row r="1303" spans="1:10">
      <c r="A1303" s="1">
        <v>900226715</v>
      </c>
      <c r="B1303" s="1" t="s">
        <v>1</v>
      </c>
      <c r="C1303" s="13" t="s">
        <v>2</v>
      </c>
      <c r="D1303" s="10">
        <v>4382949</v>
      </c>
      <c r="E1303" s="3">
        <v>0</v>
      </c>
      <c r="F1303" s="30">
        <v>489800</v>
      </c>
      <c r="G1303" s="3">
        <v>489800</v>
      </c>
      <c r="H1303" s="12">
        <v>43852</v>
      </c>
      <c r="J1303" s="6">
        <v>489800</v>
      </c>
    </row>
    <row r="1304" spans="1:10">
      <c r="A1304" s="1">
        <v>900226715</v>
      </c>
      <c r="B1304" s="1" t="s">
        <v>1</v>
      </c>
      <c r="C1304" s="13" t="s">
        <v>2</v>
      </c>
      <c r="D1304" s="10">
        <v>4383081</v>
      </c>
      <c r="E1304" s="3">
        <v>0</v>
      </c>
      <c r="F1304" s="30">
        <v>489800</v>
      </c>
      <c r="G1304" s="3">
        <v>489800</v>
      </c>
      <c r="H1304" s="12">
        <v>43853</v>
      </c>
      <c r="J1304" s="6">
        <v>489800</v>
      </c>
    </row>
    <row r="1305" spans="1:10">
      <c r="A1305" s="1">
        <v>900226715</v>
      </c>
      <c r="B1305" s="1" t="s">
        <v>1</v>
      </c>
      <c r="C1305" s="13" t="s">
        <v>2</v>
      </c>
      <c r="D1305" s="10">
        <v>4392042</v>
      </c>
      <c r="E1305" s="3">
        <v>0</v>
      </c>
      <c r="F1305" s="30">
        <v>49400</v>
      </c>
      <c r="G1305" s="3">
        <v>49400</v>
      </c>
      <c r="H1305" s="12">
        <v>43906</v>
      </c>
      <c r="J1305" s="6">
        <v>49400</v>
      </c>
    </row>
    <row r="1306" spans="1:10">
      <c r="A1306" s="1">
        <v>900226715</v>
      </c>
      <c r="B1306" s="1" t="s">
        <v>1</v>
      </c>
      <c r="C1306" s="13" t="s">
        <v>2</v>
      </c>
      <c r="D1306" s="10">
        <v>4393531</v>
      </c>
      <c r="E1306" s="3">
        <v>0</v>
      </c>
      <c r="F1306" s="30">
        <v>57180</v>
      </c>
      <c r="G1306" s="3">
        <v>57180</v>
      </c>
      <c r="H1306" s="12">
        <v>43923</v>
      </c>
      <c r="J1306" s="6">
        <v>57180</v>
      </c>
    </row>
    <row r="1307" spans="1:10">
      <c r="A1307" s="1">
        <v>900226715</v>
      </c>
      <c r="B1307" s="1" t="s">
        <v>1</v>
      </c>
      <c r="C1307" s="13" t="s">
        <v>2</v>
      </c>
      <c r="D1307" s="10">
        <v>4393658</v>
      </c>
      <c r="E1307" s="3">
        <v>0</v>
      </c>
      <c r="F1307" s="30">
        <v>50600</v>
      </c>
      <c r="G1307" s="3">
        <v>50600</v>
      </c>
      <c r="H1307" s="12">
        <v>43927</v>
      </c>
      <c r="J1307" s="6">
        <v>50600</v>
      </c>
    </row>
    <row r="1308" spans="1:10">
      <c r="A1308" s="1">
        <v>900226715</v>
      </c>
      <c r="B1308" s="1" t="s">
        <v>1</v>
      </c>
      <c r="C1308" s="13" t="s">
        <v>2</v>
      </c>
      <c r="D1308" s="10">
        <v>4393783</v>
      </c>
      <c r="E1308" s="3">
        <v>0</v>
      </c>
      <c r="F1308" s="30">
        <v>270000</v>
      </c>
      <c r="G1308" s="3">
        <v>270000</v>
      </c>
      <c r="H1308" s="12">
        <v>43929</v>
      </c>
      <c r="J1308" s="6">
        <v>270000</v>
      </c>
    </row>
    <row r="1309" spans="1:10">
      <c r="A1309" s="1">
        <v>900226715</v>
      </c>
      <c r="B1309" s="1" t="s">
        <v>1</v>
      </c>
      <c r="C1309" s="13" t="s">
        <v>2</v>
      </c>
      <c r="D1309" s="10">
        <v>4394024</v>
      </c>
      <c r="E1309" s="3">
        <v>0</v>
      </c>
      <c r="F1309" s="30">
        <v>48200</v>
      </c>
      <c r="G1309" s="3">
        <v>48200</v>
      </c>
      <c r="H1309" s="12">
        <v>43935</v>
      </c>
      <c r="J1309" s="6">
        <v>48200</v>
      </c>
    </row>
    <row r="1310" spans="1:10">
      <c r="A1310" s="1">
        <v>900226715</v>
      </c>
      <c r="B1310" s="1" t="s">
        <v>1</v>
      </c>
      <c r="C1310" s="13" t="s">
        <v>2</v>
      </c>
      <c r="D1310" s="10">
        <v>4394218</v>
      </c>
      <c r="E1310" s="3">
        <v>0</v>
      </c>
      <c r="F1310" s="30">
        <v>2924178</v>
      </c>
      <c r="G1310" s="3">
        <v>2924178</v>
      </c>
      <c r="H1310" s="12">
        <v>43938</v>
      </c>
      <c r="J1310" s="6">
        <v>2924178</v>
      </c>
    </row>
    <row r="1311" spans="1:10">
      <c r="A1311" s="1">
        <v>900226715</v>
      </c>
      <c r="B1311" s="1" t="s">
        <v>1</v>
      </c>
      <c r="C1311" s="13" t="s">
        <v>2</v>
      </c>
      <c r="D1311" s="10">
        <v>4394348</v>
      </c>
      <c r="E1311" s="3">
        <v>0</v>
      </c>
      <c r="F1311" s="30">
        <v>337500</v>
      </c>
      <c r="G1311" s="3">
        <v>337500</v>
      </c>
      <c r="H1311" s="12">
        <v>43941</v>
      </c>
      <c r="J1311" s="6">
        <v>337500</v>
      </c>
    </row>
    <row r="1312" spans="1:10">
      <c r="A1312" s="1">
        <v>900226715</v>
      </c>
      <c r="B1312" s="1" t="s">
        <v>1</v>
      </c>
      <c r="C1312" s="13" t="s">
        <v>2</v>
      </c>
      <c r="D1312" s="10">
        <v>4394401</v>
      </c>
      <c r="E1312" s="3">
        <v>0</v>
      </c>
      <c r="F1312" s="30">
        <v>3925750</v>
      </c>
      <c r="G1312" s="3">
        <v>3925750</v>
      </c>
      <c r="H1312" s="12">
        <v>43941</v>
      </c>
      <c r="J1312" s="6">
        <v>3925750</v>
      </c>
    </row>
    <row r="1313" spans="1:10">
      <c r="A1313" s="1">
        <v>900226715</v>
      </c>
      <c r="B1313" s="1" t="s">
        <v>1</v>
      </c>
      <c r="C1313" s="13" t="s">
        <v>2</v>
      </c>
      <c r="D1313" s="10">
        <v>4394490</v>
      </c>
      <c r="E1313" s="3">
        <v>0</v>
      </c>
      <c r="F1313" s="30">
        <v>135500</v>
      </c>
      <c r="G1313" s="3">
        <v>135500</v>
      </c>
      <c r="H1313" s="12">
        <v>43942</v>
      </c>
      <c r="J1313" s="6">
        <v>135500</v>
      </c>
    </row>
    <row r="1314" spans="1:10">
      <c r="A1314" s="1">
        <v>900226715</v>
      </c>
      <c r="B1314" s="1" t="s">
        <v>1</v>
      </c>
      <c r="C1314" s="13" t="s">
        <v>2</v>
      </c>
      <c r="D1314" s="10">
        <v>4394494</v>
      </c>
      <c r="E1314" s="3">
        <v>0</v>
      </c>
      <c r="F1314" s="30">
        <v>77000</v>
      </c>
      <c r="G1314" s="3">
        <v>77000</v>
      </c>
      <c r="H1314" s="12">
        <v>43942</v>
      </c>
      <c r="J1314" s="6">
        <v>77000</v>
      </c>
    </row>
    <row r="1315" spans="1:10">
      <c r="A1315" s="1">
        <v>900226715</v>
      </c>
      <c r="B1315" s="1" t="s">
        <v>1</v>
      </c>
      <c r="C1315" s="13" t="s">
        <v>2</v>
      </c>
      <c r="D1315" s="10">
        <v>4394496</v>
      </c>
      <c r="E1315" s="3">
        <v>0</v>
      </c>
      <c r="F1315" s="30">
        <v>53500</v>
      </c>
      <c r="G1315" s="3">
        <v>53500</v>
      </c>
      <c r="H1315" s="12">
        <v>43942</v>
      </c>
      <c r="J1315" s="6">
        <v>53500</v>
      </c>
    </row>
    <row r="1316" spans="1:10">
      <c r="A1316" s="1">
        <v>900226715</v>
      </c>
      <c r="B1316" s="1" t="s">
        <v>1</v>
      </c>
      <c r="C1316" s="13" t="s">
        <v>2</v>
      </c>
      <c r="D1316" s="10">
        <v>4394497</v>
      </c>
      <c r="E1316" s="3">
        <v>0</v>
      </c>
      <c r="F1316" s="30">
        <v>135500</v>
      </c>
      <c r="G1316" s="3">
        <v>135500</v>
      </c>
      <c r="H1316" s="12">
        <v>43942</v>
      </c>
      <c r="J1316" s="6">
        <v>135500</v>
      </c>
    </row>
    <row r="1317" spans="1:10">
      <c r="A1317" s="1">
        <v>900226715</v>
      </c>
      <c r="B1317" s="1" t="s">
        <v>1</v>
      </c>
      <c r="C1317" s="13" t="s">
        <v>2</v>
      </c>
      <c r="D1317" s="11">
        <v>4394762</v>
      </c>
      <c r="E1317" s="3">
        <v>0</v>
      </c>
      <c r="F1317" s="30">
        <v>450000</v>
      </c>
      <c r="G1317" s="3">
        <v>450000</v>
      </c>
      <c r="H1317" s="12">
        <v>43945</v>
      </c>
      <c r="J1317" s="6">
        <v>450000</v>
      </c>
    </row>
  </sheetData>
  <mergeCells count="3">
    <mergeCell ref="A2:J2"/>
    <mergeCell ref="A3:J3"/>
    <mergeCell ref="A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19BC1-4645-4077-BFD1-7194F2066489}">
  <dimension ref="A1:R1313"/>
  <sheetViews>
    <sheetView workbookViewId="0">
      <pane ySplit="1" topLeftCell="A1208" activePane="bottomLeft" state="frozen"/>
      <selection activeCell="B1" sqref="B1"/>
      <selection pane="bottomLeft" activeCell="B1196" sqref="B1196"/>
    </sheetView>
  </sheetViews>
  <sheetFormatPr baseColWidth="10" defaultRowHeight="15"/>
  <cols>
    <col min="2" max="3" width="14.140625" style="63" bestFit="1" customWidth="1"/>
    <col min="7" max="7" width="14.140625" style="63" bestFit="1" customWidth="1"/>
    <col min="8" max="8" width="13.140625" style="63" bestFit="1" customWidth="1"/>
    <col min="9" max="9" width="11.42578125" style="63"/>
    <col min="10" max="12" width="13.140625" style="63" bestFit="1" customWidth="1"/>
    <col min="13" max="13" width="11.42578125" style="63"/>
    <col min="14" max="14" width="14.140625" style="63" bestFit="1" customWidth="1"/>
    <col min="17" max="17" width="16.7109375" style="68" bestFit="1" customWidth="1"/>
  </cols>
  <sheetData>
    <row r="1" spans="1:18" ht="38.25">
      <c r="A1" s="36" t="s">
        <v>17</v>
      </c>
      <c r="B1" s="60" t="s">
        <v>18</v>
      </c>
      <c r="C1" s="61" t="s">
        <v>19</v>
      </c>
      <c r="D1" s="37" t="s">
        <v>2012</v>
      </c>
      <c r="E1" s="37" t="s">
        <v>2013</v>
      </c>
      <c r="F1" s="38" t="s">
        <v>30</v>
      </c>
      <c r="G1" s="64" t="s">
        <v>20</v>
      </c>
      <c r="H1" s="64" t="s">
        <v>21</v>
      </c>
      <c r="I1" s="65" t="s">
        <v>22</v>
      </c>
      <c r="J1" s="64" t="s">
        <v>23</v>
      </c>
      <c r="K1" s="65" t="s">
        <v>24</v>
      </c>
      <c r="L1" s="65" t="s">
        <v>25</v>
      </c>
      <c r="M1" s="65" t="s">
        <v>26</v>
      </c>
      <c r="N1" s="64" t="s">
        <v>27</v>
      </c>
      <c r="O1" s="39" t="s">
        <v>28</v>
      </c>
      <c r="P1" s="40" t="s">
        <v>29</v>
      </c>
      <c r="Q1" s="66" t="s">
        <v>30</v>
      </c>
      <c r="R1" s="41" t="s">
        <v>31</v>
      </c>
    </row>
    <row r="2" spans="1:18">
      <c r="A2" s="59">
        <v>4269301</v>
      </c>
      <c r="B2" s="62">
        <v>1621340</v>
      </c>
      <c r="C2" s="62">
        <v>632400</v>
      </c>
      <c r="D2" s="59" t="e">
        <f>VLOOKUP(A2,'CARTERA COOSALUD'!$A$2:$B$371,2,0)</f>
        <v>#N/A</v>
      </c>
      <c r="E2" s="59">
        <f>VLOOKUP(A2,PAGOS!$A$2:$B$2051,2,0)</f>
        <v>632400</v>
      </c>
      <c r="F2" s="59" t="e">
        <f>+C2-D2</f>
        <v>#N/A</v>
      </c>
      <c r="G2" s="62"/>
      <c r="H2" s="62"/>
      <c r="I2" s="62"/>
      <c r="J2" s="62"/>
      <c r="K2" s="62"/>
      <c r="L2" s="62"/>
      <c r="M2" s="62"/>
      <c r="N2" s="62">
        <f>VLOOKUP(A2,PAGOS!$A$2:$D$2051,2,0)</f>
        <v>632400</v>
      </c>
      <c r="O2" s="59" t="str">
        <f>VLOOKUP(A2,PAGOS!$A$2:$D$2051,3,0)</f>
        <v>2000236978</v>
      </c>
      <c r="P2" s="59" t="str">
        <f>VLOOKUP(A2,PAGOS!$A$2:$D$2051,4,0)</f>
        <v>EVENTO NOV_2019</v>
      </c>
      <c r="Q2" s="67">
        <f>+C2-SUM(G2:N2)</f>
        <v>0</v>
      </c>
      <c r="R2" s="59"/>
    </row>
    <row r="3" spans="1:18">
      <c r="A3" s="59">
        <v>4264099</v>
      </c>
      <c r="B3" s="62">
        <v>23600</v>
      </c>
      <c r="C3" s="62">
        <v>23600</v>
      </c>
      <c r="D3" s="59" t="e">
        <f>VLOOKUP(A3,'CARTERA COOSALUD'!$A$2:$B$371,2,0)</f>
        <v>#N/A</v>
      </c>
      <c r="E3" s="59" t="e">
        <f>VLOOKUP(A3,PAGOS!$A$2:$B$2051,2,0)</f>
        <v>#N/A</v>
      </c>
      <c r="F3" s="59" t="e">
        <f t="shared" ref="F3:F66" si="0">+C3-D3</f>
        <v>#N/A</v>
      </c>
      <c r="G3" s="62"/>
      <c r="H3" s="62">
        <f>+C3</f>
        <v>23600</v>
      </c>
      <c r="I3" s="62"/>
      <c r="J3" s="62"/>
      <c r="K3" s="62"/>
      <c r="L3" s="62"/>
      <c r="M3" s="62"/>
      <c r="N3" s="62"/>
      <c r="O3" s="59"/>
      <c r="P3" s="59"/>
      <c r="Q3" s="67">
        <f t="shared" ref="Q3:Q66" si="1">+C3-SUM(G3:N3)</f>
        <v>0</v>
      </c>
      <c r="R3" s="59"/>
    </row>
    <row r="4" spans="1:18">
      <c r="A4" s="59">
        <v>4267551</v>
      </c>
      <c r="B4" s="62">
        <v>28300</v>
      </c>
      <c r="C4" s="62">
        <v>28300</v>
      </c>
      <c r="D4" s="59" t="e">
        <f>VLOOKUP(A4,'CARTERA COOSALUD'!$A$2:$B$371,2,0)</f>
        <v>#N/A</v>
      </c>
      <c r="E4" s="59" t="e">
        <f>VLOOKUP(A4,PAGOS!$A$2:$B$2051,2,0)</f>
        <v>#N/A</v>
      </c>
      <c r="F4" s="59" t="e">
        <f t="shared" si="0"/>
        <v>#N/A</v>
      </c>
      <c r="G4" s="62"/>
      <c r="H4" s="62">
        <f t="shared" ref="H4:H6" si="2">+C4</f>
        <v>28300</v>
      </c>
      <c r="I4" s="62"/>
      <c r="J4" s="62"/>
      <c r="K4" s="62"/>
      <c r="L4" s="62"/>
      <c r="M4" s="62"/>
      <c r="N4" s="62"/>
      <c r="O4" s="59"/>
      <c r="P4" s="59"/>
      <c r="Q4" s="67">
        <f t="shared" si="1"/>
        <v>0</v>
      </c>
      <c r="R4" s="59"/>
    </row>
    <row r="5" spans="1:18">
      <c r="A5" s="59">
        <v>4268121</v>
      </c>
      <c r="B5" s="62">
        <v>21400</v>
      </c>
      <c r="C5" s="62">
        <v>21400</v>
      </c>
      <c r="D5" s="59" t="e">
        <f>VLOOKUP(A5,'CARTERA COOSALUD'!$A$2:$B$371,2,0)</f>
        <v>#N/A</v>
      </c>
      <c r="E5" s="59" t="e">
        <f>VLOOKUP(A5,PAGOS!$A$2:$B$2051,2,0)</f>
        <v>#N/A</v>
      </c>
      <c r="F5" s="59" t="e">
        <f t="shared" si="0"/>
        <v>#N/A</v>
      </c>
      <c r="G5" s="62"/>
      <c r="H5" s="62">
        <f t="shared" si="2"/>
        <v>21400</v>
      </c>
      <c r="I5" s="62"/>
      <c r="J5" s="62"/>
      <c r="K5" s="62"/>
      <c r="L5" s="62"/>
      <c r="M5" s="62"/>
      <c r="N5" s="62"/>
      <c r="O5" s="59"/>
      <c r="P5" s="59"/>
      <c r="Q5" s="67">
        <f t="shared" si="1"/>
        <v>0</v>
      </c>
      <c r="R5" s="59"/>
    </row>
    <row r="6" spans="1:18">
      <c r="A6" s="59">
        <v>4268465</v>
      </c>
      <c r="B6" s="62">
        <v>9600</v>
      </c>
      <c r="C6" s="62">
        <v>9600</v>
      </c>
      <c r="D6" s="59" t="e">
        <f>VLOOKUP(A6,'CARTERA COOSALUD'!$A$2:$B$371,2,0)</f>
        <v>#N/A</v>
      </c>
      <c r="E6" s="59" t="e">
        <f>VLOOKUP(A6,PAGOS!$A$2:$B$2051,2,0)</f>
        <v>#N/A</v>
      </c>
      <c r="F6" s="59" t="e">
        <f t="shared" si="0"/>
        <v>#N/A</v>
      </c>
      <c r="G6" s="62"/>
      <c r="H6" s="62">
        <f t="shared" si="2"/>
        <v>9600</v>
      </c>
      <c r="I6" s="62"/>
      <c r="J6" s="62"/>
      <c r="K6" s="62"/>
      <c r="L6" s="62"/>
      <c r="M6" s="62"/>
      <c r="N6" s="62"/>
      <c r="O6" s="59"/>
      <c r="P6" s="59"/>
      <c r="Q6" s="67">
        <f t="shared" si="1"/>
        <v>0</v>
      </c>
      <c r="R6" s="59"/>
    </row>
    <row r="7" spans="1:18">
      <c r="A7" s="59">
        <v>4275045</v>
      </c>
      <c r="B7" s="62">
        <v>2266300</v>
      </c>
      <c r="C7" s="62">
        <v>273000</v>
      </c>
      <c r="D7" s="59" t="e">
        <f>VLOOKUP(A7,'CARTERA COOSALUD'!$A$2:$B$371,2,0)</f>
        <v>#N/A</v>
      </c>
      <c r="E7" s="59">
        <f>VLOOKUP(A7,PAGOS!$A$2:$B$2051,2,0)</f>
        <v>1993300</v>
      </c>
      <c r="F7" s="59" t="e">
        <f t="shared" si="0"/>
        <v>#N/A</v>
      </c>
      <c r="G7" s="62"/>
      <c r="H7" s="62"/>
      <c r="I7" s="62"/>
      <c r="J7" s="62"/>
      <c r="K7" s="62"/>
      <c r="L7" s="62"/>
      <c r="M7" s="62"/>
      <c r="N7" s="62">
        <v>273000</v>
      </c>
      <c r="O7" s="59">
        <v>2000236978</v>
      </c>
      <c r="P7" s="59" t="s">
        <v>1193</v>
      </c>
      <c r="Q7" s="67">
        <f t="shared" si="1"/>
        <v>0</v>
      </c>
      <c r="R7" s="59"/>
    </row>
    <row r="8" spans="1:18">
      <c r="A8" s="59">
        <v>4275845</v>
      </c>
      <c r="B8" s="62">
        <v>995670</v>
      </c>
      <c r="C8" s="62">
        <v>143000</v>
      </c>
      <c r="D8" s="59" t="e">
        <f>VLOOKUP(A8,'CARTERA COOSALUD'!$A$2:$B$371,2,0)</f>
        <v>#N/A</v>
      </c>
      <c r="E8" s="59">
        <f>VLOOKUP(A8,PAGOS!$A$2:$B$2051,2,0)</f>
        <v>852670</v>
      </c>
      <c r="F8" s="59" t="e">
        <f t="shared" si="0"/>
        <v>#N/A</v>
      </c>
      <c r="G8" s="62"/>
      <c r="H8" s="62"/>
      <c r="I8" s="62"/>
      <c r="J8" s="62"/>
      <c r="K8" s="62"/>
      <c r="L8" s="62"/>
      <c r="M8" s="62"/>
      <c r="N8" s="62">
        <v>143000</v>
      </c>
      <c r="O8" s="59">
        <v>2000236978</v>
      </c>
      <c r="P8" s="59" t="s">
        <v>1193</v>
      </c>
      <c r="Q8" s="67">
        <f t="shared" si="1"/>
        <v>0</v>
      </c>
      <c r="R8" s="59"/>
    </row>
    <row r="9" spans="1:18">
      <c r="A9" s="59">
        <v>4276887</v>
      </c>
      <c r="B9" s="62">
        <v>3969250</v>
      </c>
      <c r="C9" s="62">
        <v>797000</v>
      </c>
      <c r="D9" s="59" t="e">
        <f>VLOOKUP(A9,'CARTERA COOSALUD'!$A$2:$B$371,2,0)</f>
        <v>#N/A</v>
      </c>
      <c r="E9" s="59">
        <f>VLOOKUP(A9,PAGOS!$A$2:$B$2051,2,0)</f>
        <v>9998165</v>
      </c>
      <c r="F9" s="59" t="e">
        <f t="shared" si="0"/>
        <v>#N/A</v>
      </c>
      <c r="G9" s="62"/>
      <c r="H9" s="62"/>
      <c r="I9" s="62"/>
      <c r="J9" s="62"/>
      <c r="K9" s="62"/>
      <c r="L9" s="62"/>
      <c r="M9" s="62"/>
      <c r="N9" s="62">
        <v>797000</v>
      </c>
      <c r="O9" s="59">
        <v>2000236978</v>
      </c>
      <c r="P9" s="59" t="s">
        <v>1193</v>
      </c>
      <c r="Q9" s="67">
        <f t="shared" si="1"/>
        <v>0</v>
      </c>
      <c r="R9" s="59"/>
    </row>
    <row r="10" spans="1:18">
      <c r="A10" s="59">
        <v>4277360</v>
      </c>
      <c r="B10" s="62">
        <v>45100</v>
      </c>
      <c r="C10" s="62">
        <v>23700</v>
      </c>
      <c r="D10" s="59" t="e">
        <f>VLOOKUP(A10,'CARTERA COOSALUD'!$A$2:$B$371,2,0)</f>
        <v>#N/A</v>
      </c>
      <c r="E10" s="59">
        <f>VLOOKUP(A10,PAGOS!$A$2:$B$2051,2,0)</f>
        <v>21400</v>
      </c>
      <c r="F10" s="59" t="e">
        <f t="shared" si="0"/>
        <v>#N/A</v>
      </c>
      <c r="G10" s="62"/>
      <c r="H10" s="62"/>
      <c r="I10" s="62"/>
      <c r="J10" s="62"/>
      <c r="K10" s="62"/>
      <c r="L10" s="62"/>
      <c r="M10" s="62"/>
      <c r="N10" s="62">
        <v>23700</v>
      </c>
      <c r="O10" s="59">
        <v>2000236978</v>
      </c>
      <c r="P10" s="59" t="s">
        <v>1193</v>
      </c>
      <c r="Q10" s="67">
        <f t="shared" si="1"/>
        <v>0</v>
      </c>
      <c r="R10" s="59"/>
    </row>
    <row r="11" spans="1:18">
      <c r="A11" s="59">
        <v>4281565</v>
      </c>
      <c r="B11" s="62">
        <v>2193059</v>
      </c>
      <c r="C11" s="62">
        <v>1904129</v>
      </c>
      <c r="D11" s="59" t="e">
        <f>VLOOKUP(A11,'CARTERA COOSALUD'!$A$2:$B$371,2,0)</f>
        <v>#N/A</v>
      </c>
      <c r="E11" s="59">
        <f>VLOOKUP(A11,PAGOS!$A$2:$B$2051,2,0)</f>
        <v>288930</v>
      </c>
      <c r="F11" s="59" t="e">
        <f t="shared" si="0"/>
        <v>#N/A</v>
      </c>
      <c r="G11" s="62"/>
      <c r="H11" s="62"/>
      <c r="I11" s="62"/>
      <c r="J11" s="62"/>
      <c r="K11" s="62"/>
      <c r="L11" s="62"/>
      <c r="M11" s="62"/>
      <c r="N11" s="62">
        <v>1904129</v>
      </c>
      <c r="O11" s="59">
        <v>2000236978</v>
      </c>
      <c r="P11" s="59" t="s">
        <v>1193</v>
      </c>
      <c r="Q11" s="67">
        <f t="shared" si="1"/>
        <v>0</v>
      </c>
      <c r="R11" s="59"/>
    </row>
    <row r="12" spans="1:18">
      <c r="A12" s="59">
        <v>4278954</v>
      </c>
      <c r="B12" s="62">
        <v>28200</v>
      </c>
      <c r="C12" s="62">
        <v>28200</v>
      </c>
      <c r="D12" s="59" t="e">
        <f>VLOOKUP(A12,'CARTERA COOSALUD'!$A$2:$B$371,2,0)</f>
        <v>#N/A</v>
      </c>
      <c r="E12" s="59" t="e">
        <f>VLOOKUP(A12,PAGOS!$A$2:$B$2051,2,0)</f>
        <v>#N/A</v>
      </c>
      <c r="F12" s="59" t="e">
        <f t="shared" si="0"/>
        <v>#N/A</v>
      </c>
      <c r="G12" s="62"/>
      <c r="H12" s="62">
        <f t="shared" ref="H12:H21" si="3">+C12</f>
        <v>28200</v>
      </c>
      <c r="I12" s="62"/>
      <c r="J12" s="62"/>
      <c r="K12" s="62"/>
      <c r="L12" s="62"/>
      <c r="M12" s="62"/>
      <c r="N12" s="62"/>
      <c r="O12" s="59"/>
      <c r="P12" s="59"/>
      <c r="Q12" s="67">
        <f t="shared" si="1"/>
        <v>0</v>
      </c>
      <c r="R12" s="59"/>
    </row>
    <row r="13" spans="1:18">
      <c r="A13" s="59">
        <v>4279523</v>
      </c>
      <c r="B13" s="62">
        <v>9600</v>
      </c>
      <c r="C13" s="62">
        <v>9600</v>
      </c>
      <c r="D13" s="59" t="e">
        <f>VLOOKUP(A13,'CARTERA COOSALUD'!$A$2:$B$371,2,0)</f>
        <v>#N/A</v>
      </c>
      <c r="E13" s="59" t="e">
        <f>VLOOKUP(A13,PAGOS!$A$2:$B$2051,2,0)</f>
        <v>#N/A</v>
      </c>
      <c r="F13" s="59" t="e">
        <f t="shared" si="0"/>
        <v>#N/A</v>
      </c>
      <c r="G13" s="62"/>
      <c r="H13" s="62">
        <f t="shared" si="3"/>
        <v>9600</v>
      </c>
      <c r="I13" s="62"/>
      <c r="J13" s="62"/>
      <c r="K13" s="62"/>
      <c r="L13" s="62"/>
      <c r="M13" s="62"/>
      <c r="N13" s="62"/>
      <c r="O13" s="59"/>
      <c r="P13" s="59"/>
      <c r="Q13" s="67">
        <f t="shared" si="1"/>
        <v>0</v>
      </c>
      <c r="R13" s="59"/>
    </row>
    <row r="14" spans="1:18">
      <c r="A14" s="59">
        <v>4280030</v>
      </c>
      <c r="B14" s="62">
        <v>5670</v>
      </c>
      <c r="C14" s="62">
        <v>5670</v>
      </c>
      <c r="D14" s="59" t="e">
        <f>VLOOKUP(A14,'CARTERA COOSALUD'!$A$2:$B$371,2,0)</f>
        <v>#N/A</v>
      </c>
      <c r="E14" s="59" t="e">
        <f>VLOOKUP(A14,PAGOS!$A$2:$B$2051,2,0)</f>
        <v>#N/A</v>
      </c>
      <c r="F14" s="59" t="e">
        <f t="shared" si="0"/>
        <v>#N/A</v>
      </c>
      <c r="G14" s="62"/>
      <c r="H14" s="62">
        <f t="shared" si="3"/>
        <v>5670</v>
      </c>
      <c r="I14" s="62"/>
      <c r="J14" s="62"/>
      <c r="K14" s="62"/>
      <c r="L14" s="62"/>
      <c r="M14" s="62"/>
      <c r="N14" s="62"/>
      <c r="O14" s="59"/>
      <c r="P14" s="59"/>
      <c r="Q14" s="67">
        <f t="shared" si="1"/>
        <v>0</v>
      </c>
      <c r="R14" s="59"/>
    </row>
    <row r="15" spans="1:18">
      <c r="A15" s="59">
        <v>4282720</v>
      </c>
      <c r="B15" s="62">
        <v>2355140</v>
      </c>
      <c r="C15" s="62">
        <v>2355140</v>
      </c>
      <c r="D15" s="59" t="e">
        <f>VLOOKUP(A15,'CARTERA COOSALUD'!$A$2:$B$371,2,0)</f>
        <v>#N/A</v>
      </c>
      <c r="E15" s="59">
        <f>VLOOKUP(A15,PAGOS!$A$2:$B$2051,2,0)</f>
        <v>2355140</v>
      </c>
      <c r="F15" s="59" t="e">
        <f t="shared" si="0"/>
        <v>#N/A</v>
      </c>
      <c r="G15" s="62"/>
      <c r="H15" s="62"/>
      <c r="I15" s="62"/>
      <c r="J15" s="62"/>
      <c r="K15" s="62"/>
      <c r="L15" s="62"/>
      <c r="M15" s="62"/>
      <c r="N15" s="62">
        <f>VLOOKUP(A15,PAGOS!$A$2:$D$2051,2,0)</f>
        <v>2355140</v>
      </c>
      <c r="O15" s="59" t="str">
        <f>VLOOKUP(A15,PAGOS!$A$2:$D$2051,3,0)</f>
        <v>2000188095</v>
      </c>
      <c r="P15" s="59" t="str">
        <f>VLOOKUP(A15,PAGOS!$A$2:$D$2051,4,0)</f>
        <v>EVENTO SEP_2019</v>
      </c>
      <c r="Q15" s="67">
        <f t="shared" si="1"/>
        <v>0</v>
      </c>
      <c r="R15" s="59"/>
    </row>
    <row r="16" spans="1:18">
      <c r="A16" s="59">
        <v>4283295</v>
      </c>
      <c r="B16" s="62">
        <v>45100</v>
      </c>
      <c r="C16" s="62">
        <v>45100</v>
      </c>
      <c r="D16" s="59" t="e">
        <f>VLOOKUP(A16,'CARTERA COOSALUD'!$A$2:$B$371,2,0)</f>
        <v>#N/A</v>
      </c>
      <c r="E16" s="59" t="e">
        <f>VLOOKUP(A16,PAGOS!$A$2:$B$2051,2,0)</f>
        <v>#N/A</v>
      </c>
      <c r="F16" s="59" t="e">
        <f t="shared" si="0"/>
        <v>#N/A</v>
      </c>
      <c r="G16" s="62"/>
      <c r="H16" s="62">
        <f t="shared" si="3"/>
        <v>45100</v>
      </c>
      <c r="I16" s="62"/>
      <c r="J16" s="62"/>
      <c r="K16" s="62"/>
      <c r="L16" s="62"/>
      <c r="M16" s="62"/>
      <c r="N16" s="62"/>
      <c r="O16" s="59"/>
      <c r="P16" s="59"/>
      <c r="Q16" s="67">
        <f t="shared" si="1"/>
        <v>0</v>
      </c>
      <c r="R16" s="59"/>
    </row>
    <row r="17" spans="1:18">
      <c r="A17" s="59">
        <v>4282693</v>
      </c>
      <c r="B17" s="62">
        <v>9600</v>
      </c>
      <c r="C17" s="62">
        <v>9600</v>
      </c>
      <c r="D17" s="59" t="e">
        <f>VLOOKUP(A17,'CARTERA COOSALUD'!$A$2:$B$371,2,0)</f>
        <v>#N/A</v>
      </c>
      <c r="E17" s="59" t="e">
        <f>VLOOKUP(A17,PAGOS!$A$2:$B$2051,2,0)</f>
        <v>#N/A</v>
      </c>
      <c r="F17" s="59" t="e">
        <f t="shared" si="0"/>
        <v>#N/A</v>
      </c>
      <c r="G17" s="62"/>
      <c r="H17" s="62">
        <f t="shared" si="3"/>
        <v>9600</v>
      </c>
      <c r="I17" s="62"/>
      <c r="J17" s="62"/>
      <c r="K17" s="62"/>
      <c r="L17" s="62"/>
      <c r="M17" s="62"/>
      <c r="N17" s="62"/>
      <c r="O17" s="59"/>
      <c r="P17" s="59"/>
      <c r="Q17" s="67">
        <f t="shared" si="1"/>
        <v>0</v>
      </c>
      <c r="R17" s="59"/>
    </row>
    <row r="18" spans="1:18">
      <c r="A18" s="59">
        <v>4283831</v>
      </c>
      <c r="B18" s="62">
        <v>51300</v>
      </c>
      <c r="C18" s="62">
        <v>51300</v>
      </c>
      <c r="D18" s="59" t="e">
        <f>VLOOKUP(A18,'CARTERA COOSALUD'!$A$2:$B$371,2,0)</f>
        <v>#N/A</v>
      </c>
      <c r="E18" s="59" t="e">
        <f>VLOOKUP(A18,PAGOS!$A$2:$B$2051,2,0)</f>
        <v>#N/A</v>
      </c>
      <c r="F18" s="59" t="e">
        <f t="shared" si="0"/>
        <v>#N/A</v>
      </c>
      <c r="G18" s="62"/>
      <c r="H18" s="62">
        <f t="shared" si="3"/>
        <v>51300</v>
      </c>
      <c r="I18" s="62"/>
      <c r="J18" s="62"/>
      <c r="K18" s="62"/>
      <c r="L18" s="62"/>
      <c r="M18" s="62"/>
      <c r="N18" s="62"/>
      <c r="O18" s="59"/>
      <c r="P18" s="59"/>
      <c r="Q18" s="67">
        <f t="shared" si="1"/>
        <v>0</v>
      </c>
      <c r="R18" s="59"/>
    </row>
    <row r="19" spans="1:18">
      <c r="A19" s="59">
        <v>4287280</v>
      </c>
      <c r="B19" s="62">
        <v>51300</v>
      </c>
      <c r="C19" s="62">
        <v>51300</v>
      </c>
      <c r="D19" s="59" t="e">
        <f>VLOOKUP(A19,'CARTERA COOSALUD'!$A$2:$B$371,2,0)</f>
        <v>#N/A</v>
      </c>
      <c r="E19" s="59" t="e">
        <f>VLOOKUP(A19,PAGOS!$A$2:$B$2051,2,0)</f>
        <v>#N/A</v>
      </c>
      <c r="F19" s="59" t="e">
        <f t="shared" si="0"/>
        <v>#N/A</v>
      </c>
      <c r="G19" s="62"/>
      <c r="H19" s="62"/>
      <c r="I19" s="62"/>
      <c r="J19" s="62">
        <v>51300</v>
      </c>
      <c r="K19" s="62"/>
      <c r="L19" s="62"/>
      <c r="M19" s="62"/>
      <c r="N19" s="62"/>
      <c r="O19" s="59"/>
      <c r="P19" s="59"/>
      <c r="Q19" s="67">
        <f t="shared" si="1"/>
        <v>0</v>
      </c>
      <c r="R19" s="59"/>
    </row>
    <row r="20" spans="1:18">
      <c r="A20" s="59">
        <v>4287412</v>
      </c>
      <c r="B20" s="62">
        <v>9600</v>
      </c>
      <c r="C20" s="62">
        <v>9600</v>
      </c>
      <c r="D20" s="59" t="e">
        <f>VLOOKUP(A20,'CARTERA COOSALUD'!$A$2:$B$371,2,0)</f>
        <v>#N/A</v>
      </c>
      <c r="E20" s="59" t="e">
        <f>VLOOKUP(A20,PAGOS!$A$2:$B$2051,2,0)</f>
        <v>#N/A</v>
      </c>
      <c r="F20" s="59" t="e">
        <f t="shared" si="0"/>
        <v>#N/A</v>
      </c>
      <c r="G20" s="62"/>
      <c r="H20" s="62">
        <f t="shared" si="3"/>
        <v>9600</v>
      </c>
      <c r="I20" s="62"/>
      <c r="J20" s="62"/>
      <c r="K20" s="62"/>
      <c r="L20" s="62"/>
      <c r="M20" s="62"/>
      <c r="N20" s="62"/>
      <c r="O20" s="59"/>
      <c r="P20" s="59"/>
      <c r="Q20" s="67">
        <f t="shared" si="1"/>
        <v>0</v>
      </c>
      <c r="R20" s="59"/>
    </row>
    <row r="21" spans="1:18">
      <c r="A21" s="59">
        <v>4287439</v>
      </c>
      <c r="B21" s="62">
        <v>5670</v>
      </c>
      <c r="C21" s="62">
        <v>5670</v>
      </c>
      <c r="D21" s="59" t="e">
        <f>VLOOKUP(A21,'CARTERA COOSALUD'!$A$2:$B$371,2,0)</f>
        <v>#N/A</v>
      </c>
      <c r="E21" s="59" t="e">
        <f>VLOOKUP(A21,PAGOS!$A$2:$B$2051,2,0)</f>
        <v>#N/A</v>
      </c>
      <c r="F21" s="59" t="e">
        <f t="shared" si="0"/>
        <v>#N/A</v>
      </c>
      <c r="G21" s="62"/>
      <c r="H21" s="62">
        <f t="shared" si="3"/>
        <v>5670</v>
      </c>
      <c r="I21" s="62"/>
      <c r="J21" s="62"/>
      <c r="K21" s="62"/>
      <c r="L21" s="62"/>
      <c r="M21" s="62"/>
      <c r="N21" s="62"/>
      <c r="O21" s="59"/>
      <c r="P21" s="59"/>
      <c r="Q21" s="67">
        <f t="shared" si="1"/>
        <v>0</v>
      </c>
      <c r="R21" s="59"/>
    </row>
    <row r="22" spans="1:18">
      <c r="A22" s="59">
        <v>4274246</v>
      </c>
      <c r="B22" s="62">
        <v>603000</v>
      </c>
      <c r="C22" s="62">
        <v>128251</v>
      </c>
      <c r="D22" s="59" t="e">
        <f>VLOOKUP(A22,'CARTERA COOSALUD'!$A$2:$B$371,2,0)</f>
        <v>#N/A</v>
      </c>
      <c r="E22" s="59">
        <f>VLOOKUP(A22,PAGOS!$A$2:$B$2051,2,0)</f>
        <v>474749</v>
      </c>
      <c r="F22" s="59" t="e">
        <f t="shared" si="0"/>
        <v>#N/A</v>
      </c>
      <c r="G22" s="62"/>
      <c r="H22" s="62"/>
      <c r="I22" s="62"/>
      <c r="J22" s="62"/>
      <c r="K22" s="62"/>
      <c r="L22" s="62"/>
      <c r="M22" s="62"/>
      <c r="N22" s="62">
        <v>128251</v>
      </c>
      <c r="O22" s="59">
        <v>2000188095</v>
      </c>
      <c r="P22" s="59" t="s">
        <v>954</v>
      </c>
      <c r="Q22" s="67">
        <f t="shared" si="1"/>
        <v>0</v>
      </c>
      <c r="R22" s="59"/>
    </row>
    <row r="23" spans="1:18">
      <c r="A23" s="59">
        <v>4274247</v>
      </c>
      <c r="B23" s="62">
        <v>603000</v>
      </c>
      <c r="C23" s="62">
        <v>603000</v>
      </c>
      <c r="D23" s="59" t="e">
        <f>VLOOKUP(A23,'CARTERA COOSALUD'!$A$2:$B$371,2,0)</f>
        <v>#N/A</v>
      </c>
      <c r="E23" s="59">
        <f>VLOOKUP(A23,PAGOS!$A$2:$B$2051,2,0)</f>
        <v>603000</v>
      </c>
      <c r="F23" s="59" t="e">
        <f t="shared" si="0"/>
        <v>#N/A</v>
      </c>
      <c r="G23" s="62"/>
      <c r="H23" s="62"/>
      <c r="I23" s="62"/>
      <c r="J23" s="62"/>
      <c r="K23" s="62"/>
      <c r="L23" s="62"/>
      <c r="M23" s="62"/>
      <c r="N23" s="62">
        <f>VLOOKUP(A23,PAGOS!$A$2:$D$2051,2,0)</f>
        <v>603000</v>
      </c>
      <c r="O23" s="59" t="str">
        <f>VLOOKUP(A23,PAGOS!$A$2:$D$2051,3,0)</f>
        <v>2000188095</v>
      </c>
      <c r="P23" s="59" t="str">
        <f>VLOOKUP(A23,PAGOS!$A$2:$D$2051,4,0)</f>
        <v>EVENTO SEP_2019</v>
      </c>
      <c r="Q23" s="67">
        <f t="shared" si="1"/>
        <v>0</v>
      </c>
      <c r="R23" s="59"/>
    </row>
    <row r="24" spans="1:18">
      <c r="A24" s="59">
        <v>4274248</v>
      </c>
      <c r="B24" s="62">
        <v>603000</v>
      </c>
      <c r="C24" s="62">
        <v>603000</v>
      </c>
      <c r="D24" s="59" t="e">
        <f>VLOOKUP(A24,'CARTERA COOSALUD'!$A$2:$B$371,2,0)</f>
        <v>#N/A</v>
      </c>
      <c r="E24" s="59">
        <f>VLOOKUP(A24,PAGOS!$A$2:$B$2051,2,0)</f>
        <v>603000</v>
      </c>
      <c r="F24" s="59" t="e">
        <f t="shared" si="0"/>
        <v>#N/A</v>
      </c>
      <c r="G24" s="62"/>
      <c r="H24" s="62"/>
      <c r="I24" s="62"/>
      <c r="J24" s="62"/>
      <c r="K24" s="62"/>
      <c r="L24" s="62"/>
      <c r="M24" s="62"/>
      <c r="N24" s="62">
        <f>VLOOKUP(A24,PAGOS!$A$2:$D$2051,2,0)</f>
        <v>603000</v>
      </c>
      <c r="O24" s="59" t="str">
        <f>VLOOKUP(A24,PAGOS!$A$2:$D$2051,3,0)</f>
        <v>2000188095</v>
      </c>
      <c r="P24" s="59" t="str">
        <f>VLOOKUP(A24,PAGOS!$A$2:$D$2051,4,0)</f>
        <v>EVENTO SEP_2019</v>
      </c>
      <c r="Q24" s="67">
        <f t="shared" si="1"/>
        <v>0</v>
      </c>
      <c r="R24" s="59"/>
    </row>
    <row r="25" spans="1:18">
      <c r="A25" s="59">
        <v>4284711</v>
      </c>
      <c r="B25" s="62">
        <v>343590</v>
      </c>
      <c r="C25" s="62">
        <v>31200</v>
      </c>
      <c r="D25" s="59" t="e">
        <f>VLOOKUP(A25,'CARTERA COOSALUD'!$A$2:$B$371,2,0)</f>
        <v>#N/A</v>
      </c>
      <c r="E25" s="59">
        <f>VLOOKUP(A25,PAGOS!$A$2:$B$2051,2,0)</f>
        <v>38500</v>
      </c>
      <c r="F25" s="59" t="e">
        <f t="shared" si="0"/>
        <v>#N/A</v>
      </c>
      <c r="G25" s="62"/>
      <c r="H25" s="62">
        <f t="shared" ref="H25:H26" si="4">+C25</f>
        <v>31200</v>
      </c>
      <c r="I25" s="62"/>
      <c r="J25" s="62"/>
      <c r="K25" s="62"/>
      <c r="L25" s="62"/>
      <c r="M25" s="62"/>
      <c r="N25" s="62"/>
      <c r="O25" s="59"/>
      <c r="P25" s="59"/>
      <c r="Q25" s="67">
        <f t="shared" si="1"/>
        <v>0</v>
      </c>
      <c r="R25" s="59"/>
    </row>
    <row r="26" spans="1:18">
      <c r="A26" s="59">
        <v>4285476</v>
      </c>
      <c r="B26" s="62">
        <v>52260</v>
      </c>
      <c r="C26" s="62">
        <v>52260</v>
      </c>
      <c r="D26" s="59" t="e">
        <f>VLOOKUP(A26,'CARTERA COOSALUD'!$A$2:$B$371,2,0)</f>
        <v>#N/A</v>
      </c>
      <c r="E26" s="59" t="e">
        <f>VLOOKUP(A26,PAGOS!$A$2:$B$2051,2,0)</f>
        <v>#N/A</v>
      </c>
      <c r="F26" s="59" t="e">
        <f t="shared" si="0"/>
        <v>#N/A</v>
      </c>
      <c r="G26" s="62"/>
      <c r="H26" s="62">
        <f t="shared" si="4"/>
        <v>52260</v>
      </c>
      <c r="I26" s="62"/>
      <c r="J26" s="62"/>
      <c r="K26" s="62"/>
      <c r="L26" s="62"/>
      <c r="M26" s="62"/>
      <c r="N26" s="62"/>
      <c r="O26" s="59"/>
      <c r="P26" s="59"/>
      <c r="Q26" s="67">
        <f t="shared" si="1"/>
        <v>0</v>
      </c>
      <c r="R26" s="59"/>
    </row>
    <row r="27" spans="1:18">
      <c r="A27" s="59">
        <v>4286769</v>
      </c>
      <c r="B27" s="62">
        <v>32900</v>
      </c>
      <c r="C27" s="62">
        <v>32900</v>
      </c>
      <c r="D27" s="59" t="e">
        <f>VLOOKUP(A27,'CARTERA COOSALUD'!$A$2:$B$371,2,0)</f>
        <v>#N/A</v>
      </c>
      <c r="E27" s="59" t="e">
        <f>VLOOKUP(A27,PAGOS!$A$2:$B$2051,2,0)</f>
        <v>#N/A</v>
      </c>
      <c r="F27" s="59" t="e">
        <f t="shared" si="0"/>
        <v>#N/A</v>
      </c>
      <c r="G27" s="62"/>
      <c r="H27" s="62"/>
      <c r="I27" s="62"/>
      <c r="J27" s="62">
        <v>32900</v>
      </c>
      <c r="K27" s="62"/>
      <c r="L27" s="62"/>
      <c r="M27" s="62"/>
      <c r="N27" s="62"/>
      <c r="O27" s="59"/>
      <c r="P27" s="59"/>
      <c r="Q27" s="67">
        <f t="shared" si="1"/>
        <v>0</v>
      </c>
      <c r="R27" s="59"/>
    </row>
    <row r="28" spans="1:18">
      <c r="A28" s="59">
        <v>4287451</v>
      </c>
      <c r="B28" s="62">
        <v>6023434</v>
      </c>
      <c r="C28" s="62">
        <v>6023434</v>
      </c>
      <c r="D28" s="59" t="e">
        <f>VLOOKUP(A28,'CARTERA COOSALUD'!$A$2:$B$371,2,0)</f>
        <v>#N/A</v>
      </c>
      <c r="E28" s="59">
        <f>VLOOKUP(A28,PAGOS!$A$2:$B$2051,2,0)</f>
        <v>6023434</v>
      </c>
      <c r="F28" s="59" t="e">
        <f t="shared" si="0"/>
        <v>#N/A</v>
      </c>
      <c r="G28" s="62"/>
      <c r="H28" s="62"/>
      <c r="I28" s="62"/>
      <c r="J28" s="62"/>
      <c r="K28" s="62"/>
      <c r="L28" s="62"/>
      <c r="M28" s="62"/>
      <c r="N28" s="62">
        <f>VLOOKUP(A28,PAGOS!$A$2:$D$2051,2,0)</f>
        <v>6023434</v>
      </c>
      <c r="O28" s="59" t="str">
        <f>VLOOKUP(A28,PAGOS!$A$2:$D$2051,3,0)</f>
        <v>2000188095</v>
      </c>
      <c r="P28" s="59" t="str">
        <f>VLOOKUP(A28,PAGOS!$A$2:$D$2051,4,0)</f>
        <v>EVENTO SEP_2019</v>
      </c>
      <c r="Q28" s="67">
        <f t="shared" si="1"/>
        <v>0</v>
      </c>
      <c r="R28" s="59"/>
    </row>
    <row r="29" spans="1:18">
      <c r="A29" s="59">
        <v>4288187</v>
      </c>
      <c r="B29" s="62">
        <v>284500</v>
      </c>
      <c r="C29" s="62">
        <v>284500</v>
      </c>
      <c r="D29" s="59" t="e">
        <f>VLOOKUP(A29,'CARTERA COOSALUD'!$A$2:$B$371,2,0)</f>
        <v>#N/A</v>
      </c>
      <c r="E29" s="59" t="e">
        <f>VLOOKUP(A29,PAGOS!$A$2:$B$2051,2,0)</f>
        <v>#N/A</v>
      </c>
      <c r="F29" s="59" t="e">
        <f t="shared" si="0"/>
        <v>#N/A</v>
      </c>
      <c r="G29" s="62"/>
      <c r="H29" s="62">
        <f t="shared" ref="H29:H30" si="5">+C29</f>
        <v>284500</v>
      </c>
      <c r="I29" s="62"/>
      <c r="J29" s="62"/>
      <c r="K29" s="62"/>
      <c r="L29" s="62"/>
      <c r="M29" s="62"/>
      <c r="N29" s="62"/>
      <c r="O29" s="59"/>
      <c r="P29" s="59"/>
      <c r="Q29" s="67">
        <f t="shared" si="1"/>
        <v>0</v>
      </c>
      <c r="R29" s="59"/>
    </row>
    <row r="30" spans="1:18">
      <c r="A30" s="59">
        <v>4289002</v>
      </c>
      <c r="B30" s="62">
        <v>5670</v>
      </c>
      <c r="C30" s="62">
        <v>5670</v>
      </c>
      <c r="D30" s="59" t="e">
        <f>VLOOKUP(A30,'CARTERA COOSALUD'!$A$2:$B$371,2,0)</f>
        <v>#N/A</v>
      </c>
      <c r="E30" s="59" t="e">
        <f>VLOOKUP(A30,PAGOS!$A$2:$B$2051,2,0)</f>
        <v>#N/A</v>
      </c>
      <c r="F30" s="59" t="e">
        <f t="shared" si="0"/>
        <v>#N/A</v>
      </c>
      <c r="G30" s="62"/>
      <c r="H30" s="62">
        <f t="shared" si="5"/>
        <v>5670</v>
      </c>
      <c r="I30" s="62"/>
      <c r="J30" s="62"/>
      <c r="K30" s="62"/>
      <c r="L30" s="62"/>
      <c r="M30" s="62"/>
      <c r="N30" s="62"/>
      <c r="O30" s="59"/>
      <c r="P30" s="59"/>
      <c r="Q30" s="67">
        <f t="shared" si="1"/>
        <v>0</v>
      </c>
      <c r="R30" s="59"/>
    </row>
    <row r="31" spans="1:18">
      <c r="A31" s="59">
        <v>4287874</v>
      </c>
      <c r="B31" s="62">
        <v>982190</v>
      </c>
      <c r="C31" s="62">
        <v>982190</v>
      </c>
      <c r="D31" s="59" t="e">
        <f>VLOOKUP(A31,'CARTERA COOSALUD'!$A$2:$B$371,2,0)</f>
        <v>#N/A</v>
      </c>
      <c r="E31" s="59">
        <f>VLOOKUP(A31,PAGOS!$A$2:$B$2051,2,0)</f>
        <v>982190</v>
      </c>
      <c r="F31" s="59" t="e">
        <f t="shared" si="0"/>
        <v>#N/A</v>
      </c>
      <c r="G31" s="62"/>
      <c r="H31" s="62"/>
      <c r="I31" s="62"/>
      <c r="J31" s="62"/>
      <c r="K31" s="62"/>
      <c r="L31" s="62"/>
      <c r="M31" s="62"/>
      <c r="N31" s="62">
        <f>VLOOKUP(A31,PAGOS!$A$2:$D$2051,2,0)</f>
        <v>982190</v>
      </c>
      <c r="O31" s="59" t="str">
        <f>VLOOKUP(A31,PAGOS!$A$2:$D$2051,3,0)</f>
        <v>2000188095</v>
      </c>
      <c r="P31" s="59" t="str">
        <f>VLOOKUP(A31,PAGOS!$A$2:$D$2051,4,0)</f>
        <v>EVENTO SEP_2019</v>
      </c>
      <c r="Q31" s="67">
        <f t="shared" si="1"/>
        <v>0</v>
      </c>
      <c r="R31" s="59"/>
    </row>
    <row r="32" spans="1:18">
      <c r="A32" s="59">
        <v>4288405</v>
      </c>
      <c r="B32" s="62">
        <v>524200</v>
      </c>
      <c r="C32" s="62">
        <v>524200</v>
      </c>
      <c r="D32" s="59" t="e">
        <f>VLOOKUP(A32,'CARTERA COOSALUD'!$A$2:$B$371,2,0)</f>
        <v>#N/A</v>
      </c>
      <c r="E32" s="59">
        <f>VLOOKUP(A32,PAGOS!$A$2:$B$2051,2,0)</f>
        <v>524200</v>
      </c>
      <c r="F32" s="59" t="e">
        <f t="shared" si="0"/>
        <v>#N/A</v>
      </c>
      <c r="G32" s="62"/>
      <c r="H32" s="62"/>
      <c r="I32" s="62"/>
      <c r="J32" s="62"/>
      <c r="K32" s="62"/>
      <c r="L32" s="62"/>
      <c r="M32" s="62"/>
      <c r="N32" s="62">
        <f>VLOOKUP(A32,PAGOS!$A$2:$D$2051,2,0)</f>
        <v>524200</v>
      </c>
      <c r="O32" s="59" t="str">
        <f>VLOOKUP(A32,PAGOS!$A$2:$D$2051,3,0)</f>
        <v>2000188095</v>
      </c>
      <c r="P32" s="59" t="str">
        <f>VLOOKUP(A32,PAGOS!$A$2:$D$2051,4,0)</f>
        <v>EVENTO SEP_2019</v>
      </c>
      <c r="Q32" s="67">
        <f t="shared" si="1"/>
        <v>0</v>
      </c>
      <c r="R32" s="59"/>
    </row>
    <row r="33" spans="1:18">
      <c r="A33" s="59">
        <v>4288538</v>
      </c>
      <c r="B33" s="62">
        <v>734340</v>
      </c>
      <c r="C33" s="62">
        <v>734340</v>
      </c>
      <c r="D33" s="59" t="e">
        <f>VLOOKUP(A33,'CARTERA COOSALUD'!$A$2:$B$371,2,0)</f>
        <v>#N/A</v>
      </c>
      <c r="E33" s="59">
        <f>VLOOKUP(A33,PAGOS!$A$2:$B$2051,2,0)</f>
        <v>734340</v>
      </c>
      <c r="F33" s="59" t="e">
        <f t="shared" si="0"/>
        <v>#N/A</v>
      </c>
      <c r="G33" s="62"/>
      <c r="H33" s="62"/>
      <c r="I33" s="62"/>
      <c r="J33" s="62"/>
      <c r="K33" s="62"/>
      <c r="L33" s="62"/>
      <c r="M33" s="62"/>
      <c r="N33" s="62">
        <f>VLOOKUP(A33,PAGOS!$A$2:$D$2051,2,0)</f>
        <v>734340</v>
      </c>
      <c r="O33" s="59" t="str">
        <f>VLOOKUP(A33,PAGOS!$A$2:$D$2051,3,0)</f>
        <v>2000188095</v>
      </c>
      <c r="P33" s="59" t="str">
        <f>VLOOKUP(A33,PAGOS!$A$2:$D$2051,4,0)</f>
        <v>EVENTO SEP_2019</v>
      </c>
      <c r="Q33" s="67">
        <f t="shared" si="1"/>
        <v>0</v>
      </c>
      <c r="R33" s="59"/>
    </row>
    <row r="34" spans="1:18">
      <c r="A34" s="59">
        <v>4288541</v>
      </c>
      <c r="B34" s="62">
        <v>2342190</v>
      </c>
      <c r="C34" s="62">
        <v>2342190</v>
      </c>
      <c r="D34" s="59" t="e">
        <f>VLOOKUP(A34,'CARTERA COOSALUD'!$A$2:$B$371,2,0)</f>
        <v>#N/A</v>
      </c>
      <c r="E34" s="59">
        <f>VLOOKUP(A34,PAGOS!$A$2:$B$2051,2,0)</f>
        <v>2342190</v>
      </c>
      <c r="F34" s="59" t="e">
        <f t="shared" si="0"/>
        <v>#N/A</v>
      </c>
      <c r="G34" s="62"/>
      <c r="H34" s="62"/>
      <c r="I34" s="62"/>
      <c r="J34" s="62"/>
      <c r="K34" s="62"/>
      <c r="L34" s="62"/>
      <c r="M34" s="62"/>
      <c r="N34" s="62">
        <f>VLOOKUP(A34,PAGOS!$A$2:$D$2051,2,0)</f>
        <v>2342190</v>
      </c>
      <c r="O34" s="59" t="str">
        <f>VLOOKUP(A34,PAGOS!$A$2:$D$2051,3,0)</f>
        <v>2000188095</v>
      </c>
      <c r="P34" s="59" t="str">
        <f>VLOOKUP(A34,PAGOS!$A$2:$D$2051,4,0)</f>
        <v>EVENTO SEP_2019</v>
      </c>
      <c r="Q34" s="67">
        <f t="shared" si="1"/>
        <v>0</v>
      </c>
      <c r="R34" s="59"/>
    </row>
    <row r="35" spans="1:18">
      <c r="A35" s="59">
        <v>4289664</v>
      </c>
      <c r="B35" s="62">
        <v>2135170</v>
      </c>
      <c r="C35" s="62">
        <v>2073670</v>
      </c>
      <c r="D35" s="59" t="e">
        <f>VLOOKUP(A35,'CARTERA COOSALUD'!$A$2:$B$371,2,0)</f>
        <v>#N/A</v>
      </c>
      <c r="E35" s="59">
        <f>VLOOKUP(A35,PAGOS!$A$2:$B$2051,2,0)</f>
        <v>1967170</v>
      </c>
      <c r="F35" s="59" t="e">
        <f t="shared" si="0"/>
        <v>#N/A</v>
      </c>
      <c r="G35" s="62"/>
      <c r="H35" s="62"/>
      <c r="I35" s="62"/>
      <c r="J35" s="62"/>
      <c r="K35" s="62"/>
      <c r="L35" s="62"/>
      <c r="M35" s="62"/>
      <c r="N35" s="62">
        <f>1967170+106500</f>
        <v>2073670</v>
      </c>
      <c r="O35" s="59">
        <v>2000236978</v>
      </c>
      <c r="P35" s="59" t="s">
        <v>1193</v>
      </c>
      <c r="Q35" s="67">
        <f t="shared" si="1"/>
        <v>0</v>
      </c>
      <c r="R35" s="59"/>
    </row>
    <row r="36" spans="1:18">
      <c r="A36" s="59">
        <v>4289704</v>
      </c>
      <c r="B36" s="62">
        <v>5044475</v>
      </c>
      <c r="C36" s="62">
        <v>4824275</v>
      </c>
      <c r="D36" s="59" t="e">
        <f>VLOOKUP(A36,'CARTERA COOSALUD'!$A$2:$B$371,2,0)</f>
        <v>#N/A</v>
      </c>
      <c r="E36" s="59">
        <f>VLOOKUP(A36,PAGOS!$A$2:$B$2051,2,0)</f>
        <v>2746201</v>
      </c>
      <c r="F36" s="59" t="e">
        <f t="shared" si="0"/>
        <v>#N/A</v>
      </c>
      <c r="G36" s="62"/>
      <c r="H36" s="62"/>
      <c r="I36" s="62"/>
      <c r="J36" s="62"/>
      <c r="K36" s="62"/>
      <c r="L36" s="62"/>
      <c r="M36" s="62"/>
      <c r="N36" s="62">
        <f>2746201+2078074</f>
        <v>4824275</v>
      </c>
      <c r="O36" s="59" t="s">
        <v>2484</v>
      </c>
      <c r="P36" s="59" t="str">
        <f>VLOOKUP(A36,PAGOS!$A$2:$D$2051,4,0)</f>
        <v>EVENTO SEP_2019</v>
      </c>
      <c r="Q36" s="67">
        <f t="shared" si="1"/>
        <v>0</v>
      </c>
      <c r="R36" s="59"/>
    </row>
    <row r="37" spans="1:18">
      <c r="A37" s="59">
        <v>4289925</v>
      </c>
      <c r="B37" s="62">
        <v>271020</v>
      </c>
      <c r="C37" s="62">
        <v>271020</v>
      </c>
      <c r="D37" s="59" t="e">
        <f>VLOOKUP(A37,'CARTERA COOSALUD'!$A$2:$B$371,2,0)</f>
        <v>#N/A</v>
      </c>
      <c r="E37" s="59">
        <f>VLOOKUP(A37,PAGOS!$A$2:$B$2051,2,0)</f>
        <v>271020</v>
      </c>
      <c r="F37" s="59" t="e">
        <f t="shared" si="0"/>
        <v>#N/A</v>
      </c>
      <c r="G37" s="62"/>
      <c r="H37" s="62"/>
      <c r="I37" s="62"/>
      <c r="J37" s="62"/>
      <c r="K37" s="62"/>
      <c r="L37" s="62"/>
      <c r="M37" s="62"/>
      <c r="N37" s="62">
        <f>VLOOKUP(A37,PAGOS!$A$2:$D$2051,2,0)</f>
        <v>271020</v>
      </c>
      <c r="O37" s="59" t="str">
        <f>VLOOKUP(A37,PAGOS!$A$2:$D$2051,3,0)</f>
        <v>2000188095</v>
      </c>
      <c r="P37" s="59" t="str">
        <f>VLOOKUP(A37,PAGOS!$A$2:$D$2051,4,0)</f>
        <v>EVENTO SEP_2019</v>
      </c>
      <c r="Q37" s="67">
        <f t="shared" si="1"/>
        <v>0</v>
      </c>
      <c r="R37" s="59"/>
    </row>
    <row r="38" spans="1:18">
      <c r="A38" s="59">
        <v>4290142</v>
      </c>
      <c r="B38" s="62">
        <v>1292670</v>
      </c>
      <c r="C38" s="62">
        <v>1292670</v>
      </c>
      <c r="D38" s="59" t="e">
        <f>VLOOKUP(A38,'CARTERA COOSALUD'!$A$2:$B$371,2,0)</f>
        <v>#N/A</v>
      </c>
      <c r="E38" s="59">
        <f>VLOOKUP(A38,PAGOS!$A$2:$B$2051,2,0)</f>
        <v>1292670</v>
      </c>
      <c r="F38" s="59" t="e">
        <f t="shared" si="0"/>
        <v>#N/A</v>
      </c>
      <c r="G38" s="62"/>
      <c r="H38" s="62"/>
      <c r="I38" s="62"/>
      <c r="J38" s="62"/>
      <c r="K38" s="62"/>
      <c r="L38" s="62"/>
      <c r="M38" s="62"/>
      <c r="N38" s="62">
        <f>VLOOKUP(A38,PAGOS!$A$2:$D$2051,2,0)</f>
        <v>1292670</v>
      </c>
      <c r="O38" s="59" t="str">
        <f>VLOOKUP(A38,PAGOS!$A$2:$D$2051,3,0)</f>
        <v>2000188095</v>
      </c>
      <c r="P38" s="59" t="str">
        <f>VLOOKUP(A38,PAGOS!$A$2:$D$2051,4,0)</f>
        <v>EVENTO SEP_2019</v>
      </c>
      <c r="Q38" s="67">
        <f t="shared" si="1"/>
        <v>0</v>
      </c>
      <c r="R38" s="59"/>
    </row>
    <row r="39" spans="1:18">
      <c r="A39" s="59">
        <v>4290306</v>
      </c>
      <c r="B39" s="62">
        <v>122700</v>
      </c>
      <c r="C39" s="62">
        <v>120049</v>
      </c>
      <c r="D39" s="59" t="e">
        <f>VLOOKUP(A39,'CARTERA COOSALUD'!$A$2:$B$371,2,0)</f>
        <v>#N/A</v>
      </c>
      <c r="E39" s="59">
        <f>VLOOKUP(A39,PAGOS!$A$2:$B$2051,2,0)</f>
        <v>2651</v>
      </c>
      <c r="F39" s="59" t="e">
        <f t="shared" si="0"/>
        <v>#N/A</v>
      </c>
      <c r="G39" s="62"/>
      <c r="H39" s="62"/>
      <c r="I39" s="62"/>
      <c r="J39" s="62"/>
      <c r="K39" s="62"/>
      <c r="L39" s="62"/>
      <c r="M39" s="62"/>
      <c r="N39" s="62">
        <v>120049</v>
      </c>
      <c r="O39" s="59">
        <v>2000182663</v>
      </c>
      <c r="P39" s="59" t="str">
        <f>VLOOKUP(A39,PAGOS!$A$2:$D$2051,4,0)</f>
        <v>EVENTO DIC_2018</v>
      </c>
      <c r="Q39" s="67">
        <f t="shared" si="1"/>
        <v>0</v>
      </c>
      <c r="R39" s="59"/>
    </row>
    <row r="40" spans="1:18">
      <c r="A40" s="59">
        <v>4290397</v>
      </c>
      <c r="B40" s="62">
        <v>833320</v>
      </c>
      <c r="C40" s="62">
        <v>833320</v>
      </c>
      <c r="D40" s="59" t="e">
        <f>VLOOKUP(A40,'CARTERA COOSALUD'!$A$2:$B$371,2,0)</f>
        <v>#N/A</v>
      </c>
      <c r="E40" s="59">
        <f>VLOOKUP(A40,PAGOS!$A$2:$B$2051,2,0)</f>
        <v>833320</v>
      </c>
      <c r="F40" s="59" t="e">
        <f t="shared" si="0"/>
        <v>#N/A</v>
      </c>
      <c r="G40" s="62"/>
      <c r="H40" s="62"/>
      <c r="I40" s="62"/>
      <c r="J40" s="62"/>
      <c r="K40" s="62"/>
      <c r="L40" s="62"/>
      <c r="M40" s="62"/>
      <c r="N40" s="62">
        <f>VLOOKUP(A40,PAGOS!$A$2:$D$2051,2,0)</f>
        <v>833320</v>
      </c>
      <c r="O40" s="59" t="str">
        <f>VLOOKUP(A40,PAGOS!$A$2:$D$2051,3,0)</f>
        <v>2000188095</v>
      </c>
      <c r="P40" s="59" t="str">
        <f>VLOOKUP(A40,PAGOS!$A$2:$D$2051,4,0)</f>
        <v>EVENTO SEP_2019</v>
      </c>
      <c r="Q40" s="67">
        <f t="shared" si="1"/>
        <v>0</v>
      </c>
      <c r="R40" s="59"/>
    </row>
    <row r="41" spans="1:18">
      <c r="A41" s="59">
        <v>4290507</v>
      </c>
      <c r="B41" s="62">
        <v>202300</v>
      </c>
      <c r="C41" s="62">
        <v>202300</v>
      </c>
      <c r="D41" s="59" t="e">
        <f>VLOOKUP(A41,'CARTERA COOSALUD'!$A$2:$B$371,2,0)</f>
        <v>#N/A</v>
      </c>
      <c r="E41" s="59">
        <f>VLOOKUP(A41,PAGOS!$A$2:$B$2051,2,0)</f>
        <v>202300</v>
      </c>
      <c r="F41" s="59" t="e">
        <f t="shared" si="0"/>
        <v>#N/A</v>
      </c>
      <c r="G41" s="62"/>
      <c r="H41" s="62"/>
      <c r="I41" s="62"/>
      <c r="J41" s="62"/>
      <c r="K41" s="62"/>
      <c r="L41" s="62"/>
      <c r="M41" s="62"/>
      <c r="N41" s="62">
        <f>VLOOKUP(A41,PAGOS!$A$2:$D$2051,2,0)</f>
        <v>202300</v>
      </c>
      <c r="O41" s="59" t="str">
        <f>VLOOKUP(A41,PAGOS!$A$2:$D$2051,3,0)</f>
        <v>2000188095</v>
      </c>
      <c r="P41" s="59" t="str">
        <f>VLOOKUP(A41,PAGOS!$A$2:$D$2051,4,0)</f>
        <v>EVENTO SEP_2019</v>
      </c>
      <c r="Q41" s="67">
        <f t="shared" si="1"/>
        <v>0</v>
      </c>
      <c r="R41" s="59"/>
    </row>
    <row r="42" spans="1:18">
      <c r="A42" s="59">
        <v>4290869</v>
      </c>
      <c r="B42" s="62">
        <v>405057</v>
      </c>
      <c r="C42" s="62">
        <v>281667</v>
      </c>
      <c r="D42" s="59">
        <f>VLOOKUP(A42,'CARTERA COOSALUD'!$A$2:$B$371,2,0)</f>
        <v>63190</v>
      </c>
      <c r="E42" s="59">
        <f>VLOOKUP(A42,PAGOS!$A$2:$B$2051,2,0)</f>
        <v>281667</v>
      </c>
      <c r="F42" s="59">
        <f t="shared" si="0"/>
        <v>218477</v>
      </c>
      <c r="G42" s="62"/>
      <c r="H42" s="62"/>
      <c r="I42" s="62"/>
      <c r="J42" s="62"/>
      <c r="K42" s="62"/>
      <c r="L42" s="62"/>
      <c r="M42" s="62"/>
      <c r="N42" s="62">
        <f>VLOOKUP(A42,PAGOS!$A$2:$D$2051,2,0)</f>
        <v>281667</v>
      </c>
      <c r="O42" s="59" t="str">
        <f>VLOOKUP(A42,PAGOS!$A$2:$D$2051,3,0)</f>
        <v>2000236978</v>
      </c>
      <c r="P42" s="59" t="str">
        <f>VLOOKUP(A42,PAGOS!$A$2:$D$2051,4,0)</f>
        <v>EVENTO NOV_2019</v>
      </c>
      <c r="Q42" s="67">
        <f t="shared" si="1"/>
        <v>0</v>
      </c>
      <c r="R42" s="59"/>
    </row>
    <row r="43" spans="1:18">
      <c r="A43" s="59">
        <v>4290987</v>
      </c>
      <c r="B43" s="62">
        <v>134900</v>
      </c>
      <c r="C43" s="62">
        <v>134900</v>
      </c>
      <c r="D43" s="59" t="e">
        <f>VLOOKUP(A43,'CARTERA COOSALUD'!$A$2:$B$371,2,0)</f>
        <v>#N/A</v>
      </c>
      <c r="E43" s="59">
        <f>VLOOKUP(A43,PAGOS!$A$2:$B$2051,2,0)</f>
        <v>134900</v>
      </c>
      <c r="F43" s="59" t="e">
        <f t="shared" si="0"/>
        <v>#N/A</v>
      </c>
      <c r="G43" s="62"/>
      <c r="H43" s="62"/>
      <c r="I43" s="62"/>
      <c r="J43" s="62"/>
      <c r="K43" s="62"/>
      <c r="L43" s="62"/>
      <c r="M43" s="62"/>
      <c r="N43" s="62">
        <f>VLOOKUP(A43,PAGOS!$A$2:$D$2051,2,0)</f>
        <v>134900</v>
      </c>
      <c r="O43" s="59" t="str">
        <f>VLOOKUP(A43,PAGOS!$A$2:$D$2051,3,0)</f>
        <v>2000188095</v>
      </c>
      <c r="P43" s="59" t="str">
        <f>VLOOKUP(A43,PAGOS!$A$2:$D$2051,4,0)</f>
        <v>EVENTO SEP_2019</v>
      </c>
      <c r="Q43" s="67">
        <f t="shared" si="1"/>
        <v>0</v>
      </c>
      <c r="R43" s="59"/>
    </row>
    <row r="44" spans="1:18">
      <c r="A44" s="59">
        <v>4290992</v>
      </c>
      <c r="B44" s="62">
        <v>62200</v>
      </c>
      <c r="C44" s="62">
        <v>62200</v>
      </c>
      <c r="D44" s="59" t="e">
        <f>VLOOKUP(A44,'CARTERA COOSALUD'!$A$2:$B$371,2,0)</f>
        <v>#N/A</v>
      </c>
      <c r="E44" s="59">
        <f>VLOOKUP(A44,PAGOS!$A$2:$B$2051,2,0)</f>
        <v>62200</v>
      </c>
      <c r="F44" s="59" t="e">
        <f t="shared" si="0"/>
        <v>#N/A</v>
      </c>
      <c r="G44" s="62"/>
      <c r="H44" s="62"/>
      <c r="I44" s="62"/>
      <c r="J44" s="62"/>
      <c r="K44" s="62"/>
      <c r="L44" s="62"/>
      <c r="M44" s="62"/>
      <c r="N44" s="62">
        <f>VLOOKUP(A44,PAGOS!$A$2:$D$2051,2,0)</f>
        <v>62200</v>
      </c>
      <c r="O44" s="59" t="str">
        <f>VLOOKUP(A44,PAGOS!$A$2:$D$2051,3,0)</f>
        <v>2000188095</v>
      </c>
      <c r="P44" s="59" t="str">
        <f>VLOOKUP(A44,PAGOS!$A$2:$D$2051,4,0)</f>
        <v>EVENTO SEP_2019</v>
      </c>
      <c r="Q44" s="67">
        <f t="shared" si="1"/>
        <v>0</v>
      </c>
      <c r="R44" s="59"/>
    </row>
    <row r="45" spans="1:18">
      <c r="A45" s="59">
        <v>4290999</v>
      </c>
      <c r="B45" s="62">
        <v>45100</v>
      </c>
      <c r="C45" s="62">
        <v>45100</v>
      </c>
      <c r="D45" s="59" t="e">
        <f>VLOOKUP(A45,'CARTERA COOSALUD'!$A$2:$B$371,2,0)</f>
        <v>#N/A</v>
      </c>
      <c r="E45" s="59">
        <f>VLOOKUP(A45,PAGOS!$A$2:$B$2051,2,0)</f>
        <v>45100</v>
      </c>
      <c r="F45" s="59" t="e">
        <f t="shared" si="0"/>
        <v>#N/A</v>
      </c>
      <c r="G45" s="62"/>
      <c r="H45" s="62"/>
      <c r="I45" s="62"/>
      <c r="J45" s="62"/>
      <c r="K45" s="62"/>
      <c r="L45" s="62"/>
      <c r="M45" s="62"/>
      <c r="N45" s="62">
        <f>VLOOKUP(A45,PAGOS!$A$2:$D$2051,2,0)</f>
        <v>45100</v>
      </c>
      <c r="O45" s="59" t="str">
        <f>VLOOKUP(A45,PAGOS!$A$2:$D$2051,3,0)</f>
        <v>2000188095</v>
      </c>
      <c r="P45" s="59" t="str">
        <f>VLOOKUP(A45,PAGOS!$A$2:$D$2051,4,0)</f>
        <v>EVENTO SEP_2019</v>
      </c>
      <c r="Q45" s="67">
        <f t="shared" si="1"/>
        <v>0</v>
      </c>
      <c r="R45" s="59"/>
    </row>
    <row r="46" spans="1:18">
      <c r="A46" s="59">
        <v>4291042</v>
      </c>
      <c r="B46" s="62">
        <v>252800</v>
      </c>
      <c r="C46" s="62">
        <v>252800</v>
      </c>
      <c r="D46" s="59" t="e">
        <f>VLOOKUP(A46,'CARTERA COOSALUD'!$A$2:$B$371,2,0)</f>
        <v>#N/A</v>
      </c>
      <c r="E46" s="59">
        <f>VLOOKUP(A46,PAGOS!$A$2:$B$2051,2,0)</f>
        <v>252800</v>
      </c>
      <c r="F46" s="59" t="e">
        <f t="shared" si="0"/>
        <v>#N/A</v>
      </c>
      <c r="G46" s="62"/>
      <c r="H46" s="62"/>
      <c r="I46" s="62"/>
      <c r="J46" s="62"/>
      <c r="K46" s="62"/>
      <c r="L46" s="62"/>
      <c r="M46" s="62"/>
      <c r="N46" s="62">
        <f>VLOOKUP(A46,PAGOS!$A$2:$D$2051,2,0)</f>
        <v>252800</v>
      </c>
      <c r="O46" s="59" t="str">
        <f>VLOOKUP(A46,PAGOS!$A$2:$D$2051,3,0)</f>
        <v>2000188095</v>
      </c>
      <c r="P46" s="59" t="str">
        <f>VLOOKUP(A46,PAGOS!$A$2:$D$2051,4,0)</f>
        <v>EVENTO SEP_2019</v>
      </c>
      <c r="Q46" s="67">
        <f t="shared" si="1"/>
        <v>0</v>
      </c>
      <c r="R46" s="59"/>
    </row>
    <row r="47" spans="1:18">
      <c r="A47" s="59">
        <v>4291053</v>
      </c>
      <c r="B47" s="62">
        <v>421600</v>
      </c>
      <c r="C47" s="62">
        <v>421600</v>
      </c>
      <c r="D47" s="59" t="e">
        <f>VLOOKUP(A47,'CARTERA COOSALUD'!$A$2:$B$371,2,0)</f>
        <v>#N/A</v>
      </c>
      <c r="E47" s="59">
        <f>VLOOKUP(A47,PAGOS!$A$2:$B$2051,2,0)</f>
        <v>421600</v>
      </c>
      <c r="F47" s="59" t="e">
        <f t="shared" si="0"/>
        <v>#N/A</v>
      </c>
      <c r="G47" s="62"/>
      <c r="H47" s="62"/>
      <c r="I47" s="62"/>
      <c r="J47" s="62"/>
      <c r="K47" s="62"/>
      <c r="L47" s="62"/>
      <c r="M47" s="62"/>
      <c r="N47" s="62">
        <f>VLOOKUP(A47,PAGOS!$A$2:$D$2051,2,0)</f>
        <v>421600</v>
      </c>
      <c r="O47" s="59" t="str">
        <f>VLOOKUP(A47,PAGOS!$A$2:$D$2051,3,0)</f>
        <v>2000188095</v>
      </c>
      <c r="P47" s="59" t="str">
        <f>VLOOKUP(A47,PAGOS!$A$2:$D$2051,4,0)</f>
        <v>EVENTO SEP_2019</v>
      </c>
      <c r="Q47" s="67">
        <f t="shared" si="1"/>
        <v>0</v>
      </c>
      <c r="R47" s="59"/>
    </row>
    <row r="48" spans="1:18">
      <c r="A48" s="59">
        <v>4291060</v>
      </c>
      <c r="B48" s="62">
        <v>62200</v>
      </c>
      <c r="C48" s="62">
        <v>62200</v>
      </c>
      <c r="D48" s="59" t="e">
        <f>VLOOKUP(A48,'CARTERA COOSALUD'!$A$2:$B$371,2,0)</f>
        <v>#N/A</v>
      </c>
      <c r="E48" s="59">
        <f>VLOOKUP(A48,PAGOS!$A$2:$B$2051,2,0)</f>
        <v>62200</v>
      </c>
      <c r="F48" s="59" t="e">
        <f t="shared" si="0"/>
        <v>#N/A</v>
      </c>
      <c r="G48" s="62"/>
      <c r="H48" s="62"/>
      <c r="I48" s="62"/>
      <c r="J48" s="62"/>
      <c r="K48" s="62"/>
      <c r="L48" s="62"/>
      <c r="M48" s="62"/>
      <c r="N48" s="62">
        <f>VLOOKUP(A48,PAGOS!$A$2:$D$2051,2,0)</f>
        <v>62200</v>
      </c>
      <c r="O48" s="59" t="str">
        <f>VLOOKUP(A48,PAGOS!$A$2:$D$2051,3,0)</f>
        <v>2000188095</v>
      </c>
      <c r="P48" s="59" t="str">
        <f>VLOOKUP(A48,PAGOS!$A$2:$D$2051,4,0)</f>
        <v>EVENTO SEP_2019</v>
      </c>
      <c r="Q48" s="67">
        <f t="shared" si="1"/>
        <v>0</v>
      </c>
      <c r="R48" s="59"/>
    </row>
    <row r="49" spans="1:18">
      <c r="A49" s="59">
        <v>4291061</v>
      </c>
      <c r="B49" s="62">
        <v>120600</v>
      </c>
      <c r="C49" s="62">
        <v>120600</v>
      </c>
      <c r="D49" s="59" t="e">
        <f>VLOOKUP(A49,'CARTERA COOSALUD'!$A$2:$B$371,2,0)</f>
        <v>#N/A</v>
      </c>
      <c r="E49" s="59">
        <f>VLOOKUP(A49,PAGOS!$A$2:$B$2051,2,0)</f>
        <v>120600</v>
      </c>
      <c r="F49" s="59" t="e">
        <f t="shared" si="0"/>
        <v>#N/A</v>
      </c>
      <c r="G49" s="62"/>
      <c r="H49" s="62"/>
      <c r="I49" s="62"/>
      <c r="J49" s="62"/>
      <c r="K49" s="62"/>
      <c r="L49" s="62"/>
      <c r="M49" s="62"/>
      <c r="N49" s="62">
        <f>VLOOKUP(A49,PAGOS!$A$2:$D$2051,2,0)</f>
        <v>120600</v>
      </c>
      <c r="O49" s="59" t="str">
        <f>VLOOKUP(A49,PAGOS!$A$2:$D$2051,3,0)</f>
        <v>2000188095</v>
      </c>
      <c r="P49" s="59" t="str">
        <f>VLOOKUP(A49,PAGOS!$A$2:$D$2051,4,0)</f>
        <v>EVENTO SEP_2019</v>
      </c>
      <c r="Q49" s="67">
        <f t="shared" si="1"/>
        <v>0</v>
      </c>
      <c r="R49" s="59"/>
    </row>
    <row r="50" spans="1:18">
      <c r="A50" s="59">
        <v>4291643</v>
      </c>
      <c r="B50" s="62">
        <v>753000</v>
      </c>
      <c r="C50" s="62">
        <v>647800</v>
      </c>
      <c r="D50" s="59" t="e">
        <f>VLOOKUP(A50,'CARTERA COOSALUD'!$A$2:$B$371,2,0)</f>
        <v>#N/A</v>
      </c>
      <c r="E50" s="59">
        <f>VLOOKUP(A50,PAGOS!$A$2:$B$2051,2,0)</f>
        <v>647800</v>
      </c>
      <c r="F50" s="59" t="e">
        <f t="shared" si="0"/>
        <v>#N/A</v>
      </c>
      <c r="G50" s="62"/>
      <c r="H50" s="62"/>
      <c r="I50" s="62"/>
      <c r="J50" s="62"/>
      <c r="K50" s="62"/>
      <c r="L50" s="62"/>
      <c r="M50" s="62"/>
      <c r="N50" s="62">
        <f>VLOOKUP(A50,PAGOS!$A$2:$D$2051,2,0)</f>
        <v>647800</v>
      </c>
      <c r="O50" s="59" t="str">
        <f>VLOOKUP(A50,PAGOS!$A$2:$D$2051,3,0)</f>
        <v>2000188095</v>
      </c>
      <c r="P50" s="59" t="str">
        <f>VLOOKUP(A50,PAGOS!$A$2:$D$2051,4,0)</f>
        <v>EVENTO SEP_2019</v>
      </c>
      <c r="Q50" s="67">
        <f t="shared" si="1"/>
        <v>0</v>
      </c>
      <c r="R50" s="59"/>
    </row>
    <row r="51" spans="1:18">
      <c r="A51" s="59">
        <v>4291808</v>
      </c>
      <c r="B51" s="62">
        <v>316350</v>
      </c>
      <c r="C51" s="62">
        <v>316350</v>
      </c>
      <c r="D51" s="59" t="e">
        <f>VLOOKUP(A51,'CARTERA COOSALUD'!$A$2:$B$371,2,0)</f>
        <v>#N/A</v>
      </c>
      <c r="E51" s="59">
        <f>VLOOKUP(A51,PAGOS!$A$2:$B$2051,2,0)</f>
        <v>316350</v>
      </c>
      <c r="F51" s="59" t="e">
        <f t="shared" si="0"/>
        <v>#N/A</v>
      </c>
      <c r="G51" s="62"/>
      <c r="H51" s="62"/>
      <c r="I51" s="62"/>
      <c r="J51" s="62"/>
      <c r="K51" s="62"/>
      <c r="L51" s="62"/>
      <c r="M51" s="62"/>
      <c r="N51" s="62">
        <f>VLOOKUP(A51,PAGOS!$A$2:$D$2051,2,0)</f>
        <v>316350</v>
      </c>
      <c r="O51" s="59" t="str">
        <f>VLOOKUP(A51,PAGOS!$A$2:$D$2051,3,0)</f>
        <v>2000188095</v>
      </c>
      <c r="P51" s="59" t="str">
        <f>VLOOKUP(A51,PAGOS!$A$2:$D$2051,4,0)</f>
        <v>EVENTO SEP_2019</v>
      </c>
      <c r="Q51" s="67">
        <f t="shared" si="1"/>
        <v>0</v>
      </c>
      <c r="R51" s="59"/>
    </row>
    <row r="52" spans="1:18">
      <c r="A52" s="59">
        <v>4291939</v>
      </c>
      <c r="B52" s="62">
        <v>74200</v>
      </c>
      <c r="C52" s="62">
        <v>74200</v>
      </c>
      <c r="D52" s="59" t="e">
        <f>VLOOKUP(A52,'CARTERA COOSALUD'!$A$2:$B$371,2,0)</f>
        <v>#N/A</v>
      </c>
      <c r="E52" s="59">
        <f>VLOOKUP(A52,PAGOS!$A$2:$B$2051,2,0)</f>
        <v>74200</v>
      </c>
      <c r="F52" s="59" t="e">
        <f t="shared" si="0"/>
        <v>#N/A</v>
      </c>
      <c r="G52" s="62"/>
      <c r="H52" s="62"/>
      <c r="I52" s="62"/>
      <c r="J52" s="62"/>
      <c r="K52" s="62"/>
      <c r="L52" s="62"/>
      <c r="M52" s="62"/>
      <c r="N52" s="62">
        <f>VLOOKUP(A52,PAGOS!$A$2:$D$2051,2,0)</f>
        <v>74200</v>
      </c>
      <c r="O52" s="59" t="str">
        <f>VLOOKUP(A52,PAGOS!$A$2:$D$2051,3,0)</f>
        <v>2000188095</v>
      </c>
      <c r="P52" s="59" t="str">
        <f>VLOOKUP(A52,PAGOS!$A$2:$D$2051,4,0)</f>
        <v>EVENTO SEP_2019</v>
      </c>
      <c r="Q52" s="67">
        <f t="shared" si="1"/>
        <v>0</v>
      </c>
      <c r="R52" s="59"/>
    </row>
    <row r="53" spans="1:18">
      <c r="A53" s="59">
        <v>4291940</v>
      </c>
      <c r="B53" s="62">
        <v>25800</v>
      </c>
      <c r="C53" s="62">
        <v>25800</v>
      </c>
      <c r="D53" s="59" t="e">
        <f>VLOOKUP(A53,'CARTERA COOSALUD'!$A$2:$B$371,2,0)</f>
        <v>#N/A</v>
      </c>
      <c r="E53" s="59">
        <f>VLOOKUP(A53,PAGOS!$A$2:$B$2051,2,0)</f>
        <v>25800</v>
      </c>
      <c r="F53" s="59" t="e">
        <f t="shared" si="0"/>
        <v>#N/A</v>
      </c>
      <c r="G53" s="62"/>
      <c r="H53" s="62"/>
      <c r="I53" s="62"/>
      <c r="J53" s="62"/>
      <c r="K53" s="62"/>
      <c r="L53" s="62"/>
      <c r="M53" s="62"/>
      <c r="N53" s="62">
        <f>VLOOKUP(A53,PAGOS!$A$2:$D$2051,2,0)</f>
        <v>25800</v>
      </c>
      <c r="O53" s="59" t="str">
        <f>VLOOKUP(A53,PAGOS!$A$2:$D$2051,3,0)</f>
        <v>2000188095</v>
      </c>
      <c r="P53" s="59" t="str">
        <f>VLOOKUP(A53,PAGOS!$A$2:$D$2051,4,0)</f>
        <v>EVENTO SEP_2019</v>
      </c>
      <c r="Q53" s="67">
        <f t="shared" si="1"/>
        <v>0</v>
      </c>
      <c r="R53" s="59"/>
    </row>
    <row r="54" spans="1:18">
      <c r="A54" s="59">
        <v>4291949</v>
      </c>
      <c r="B54" s="62">
        <v>45100</v>
      </c>
      <c r="C54" s="62">
        <v>45100</v>
      </c>
      <c r="D54" s="59" t="e">
        <f>VLOOKUP(A54,'CARTERA COOSALUD'!$A$2:$B$371,2,0)</f>
        <v>#N/A</v>
      </c>
      <c r="E54" s="59">
        <f>VLOOKUP(A54,PAGOS!$A$2:$B$2051,2,0)</f>
        <v>45100</v>
      </c>
      <c r="F54" s="59" t="e">
        <f t="shared" si="0"/>
        <v>#N/A</v>
      </c>
      <c r="G54" s="62"/>
      <c r="H54" s="62"/>
      <c r="I54" s="62"/>
      <c r="J54" s="62"/>
      <c r="K54" s="62"/>
      <c r="L54" s="62"/>
      <c r="M54" s="62"/>
      <c r="N54" s="62">
        <f>VLOOKUP(A54,PAGOS!$A$2:$D$2051,2,0)</f>
        <v>45100</v>
      </c>
      <c r="O54" s="59" t="str">
        <f>VLOOKUP(A54,PAGOS!$A$2:$D$2051,3,0)</f>
        <v>2000188095</v>
      </c>
      <c r="P54" s="59" t="str">
        <f>VLOOKUP(A54,PAGOS!$A$2:$D$2051,4,0)</f>
        <v>EVENTO SEP_2019</v>
      </c>
      <c r="Q54" s="67">
        <f t="shared" si="1"/>
        <v>0</v>
      </c>
      <c r="R54" s="59"/>
    </row>
    <row r="55" spans="1:18">
      <c r="A55" s="59">
        <v>4292178</v>
      </c>
      <c r="B55" s="62">
        <v>2046280</v>
      </c>
      <c r="C55" s="62">
        <v>2046280</v>
      </c>
      <c r="D55" s="59" t="e">
        <f>VLOOKUP(A55,'CARTERA COOSALUD'!$A$2:$B$371,2,0)</f>
        <v>#N/A</v>
      </c>
      <c r="E55" s="59">
        <f>VLOOKUP(A55,PAGOS!$A$2:$B$2051,2,0)</f>
        <v>2046280</v>
      </c>
      <c r="F55" s="59" t="e">
        <f t="shared" si="0"/>
        <v>#N/A</v>
      </c>
      <c r="G55" s="62"/>
      <c r="H55" s="62"/>
      <c r="I55" s="62"/>
      <c r="J55" s="62"/>
      <c r="K55" s="62"/>
      <c r="L55" s="62"/>
      <c r="M55" s="62"/>
      <c r="N55" s="62">
        <f>VLOOKUP(A55,PAGOS!$A$2:$D$2051,2,0)</f>
        <v>2046280</v>
      </c>
      <c r="O55" s="59" t="str">
        <f>VLOOKUP(A55,PAGOS!$A$2:$D$2051,3,0)</f>
        <v>2000188095</v>
      </c>
      <c r="P55" s="59" t="str">
        <f>VLOOKUP(A55,PAGOS!$A$2:$D$2051,4,0)</f>
        <v>EVENTO SEP_2019</v>
      </c>
      <c r="Q55" s="67">
        <f t="shared" si="1"/>
        <v>0</v>
      </c>
      <c r="R55" s="59"/>
    </row>
    <row r="56" spans="1:18">
      <c r="A56" s="59">
        <v>4292679</v>
      </c>
      <c r="B56" s="62">
        <v>51300</v>
      </c>
      <c r="C56" s="62">
        <v>51300</v>
      </c>
      <c r="D56" s="59" t="e">
        <f>VLOOKUP(A56,'CARTERA COOSALUD'!$A$2:$B$371,2,0)</f>
        <v>#N/A</v>
      </c>
      <c r="E56" s="59">
        <f>VLOOKUP(A56,PAGOS!$A$2:$B$2051,2,0)</f>
        <v>51300</v>
      </c>
      <c r="F56" s="59" t="e">
        <f t="shared" si="0"/>
        <v>#N/A</v>
      </c>
      <c r="G56" s="62"/>
      <c r="H56" s="62"/>
      <c r="I56" s="62"/>
      <c r="J56" s="62"/>
      <c r="K56" s="62"/>
      <c r="L56" s="62"/>
      <c r="M56" s="62"/>
      <c r="N56" s="62">
        <f>VLOOKUP(A56,PAGOS!$A$2:$D$2051,2,0)</f>
        <v>51300</v>
      </c>
      <c r="O56" s="59" t="str">
        <f>VLOOKUP(A56,PAGOS!$A$2:$D$2051,3,0)</f>
        <v>2000188095</v>
      </c>
      <c r="P56" s="59" t="str">
        <f>VLOOKUP(A56,PAGOS!$A$2:$D$2051,4,0)</f>
        <v>EVENTO SEP_2019</v>
      </c>
      <c r="Q56" s="67">
        <f t="shared" si="1"/>
        <v>0</v>
      </c>
      <c r="R56" s="59"/>
    </row>
    <row r="57" spans="1:18">
      <c r="A57" s="59">
        <v>4292840</v>
      </c>
      <c r="B57" s="62">
        <v>2118665</v>
      </c>
      <c r="C57" s="62">
        <v>2118665</v>
      </c>
      <c r="D57" s="59" t="e">
        <f>VLOOKUP(A57,'CARTERA COOSALUD'!$A$2:$B$371,2,0)</f>
        <v>#N/A</v>
      </c>
      <c r="E57" s="59">
        <f>VLOOKUP(A57,PAGOS!$A$2:$B$2051,2,0)</f>
        <v>2118665</v>
      </c>
      <c r="F57" s="59" t="e">
        <f t="shared" si="0"/>
        <v>#N/A</v>
      </c>
      <c r="G57" s="62"/>
      <c r="H57" s="62"/>
      <c r="I57" s="62"/>
      <c r="J57" s="62"/>
      <c r="K57" s="62"/>
      <c r="L57" s="62"/>
      <c r="M57" s="62"/>
      <c r="N57" s="62">
        <f>VLOOKUP(A57,PAGOS!$A$2:$D$2051,2,0)</f>
        <v>2118665</v>
      </c>
      <c r="O57" s="59" t="str">
        <f>VLOOKUP(A57,PAGOS!$A$2:$D$2051,3,0)</f>
        <v>2000188095</v>
      </c>
      <c r="P57" s="59" t="str">
        <f>VLOOKUP(A57,PAGOS!$A$2:$D$2051,4,0)</f>
        <v>EVENTO SEP_2019</v>
      </c>
      <c r="Q57" s="67">
        <f t="shared" si="1"/>
        <v>0</v>
      </c>
      <c r="R57" s="59"/>
    </row>
    <row r="58" spans="1:18">
      <c r="A58" s="59">
        <v>4292913</v>
      </c>
      <c r="B58" s="62">
        <v>199230</v>
      </c>
      <c r="C58" s="62">
        <v>199230</v>
      </c>
      <c r="D58" s="59" t="e">
        <f>VLOOKUP(A58,'CARTERA COOSALUD'!$A$2:$B$371,2,0)</f>
        <v>#N/A</v>
      </c>
      <c r="E58" s="59">
        <f>VLOOKUP(A58,PAGOS!$A$2:$B$2051,2,0)</f>
        <v>199230</v>
      </c>
      <c r="F58" s="59" t="e">
        <f t="shared" si="0"/>
        <v>#N/A</v>
      </c>
      <c r="G58" s="62"/>
      <c r="H58" s="62"/>
      <c r="I58" s="62"/>
      <c r="J58" s="62"/>
      <c r="K58" s="62"/>
      <c r="L58" s="62"/>
      <c r="M58" s="62"/>
      <c r="N58" s="62">
        <f>VLOOKUP(A58,PAGOS!$A$2:$D$2051,2,0)</f>
        <v>199230</v>
      </c>
      <c r="O58" s="59" t="str">
        <f>VLOOKUP(A58,PAGOS!$A$2:$D$2051,3,0)</f>
        <v>2000188095</v>
      </c>
      <c r="P58" s="59" t="str">
        <f>VLOOKUP(A58,PAGOS!$A$2:$D$2051,4,0)</f>
        <v>EVENTO SEP_2019</v>
      </c>
      <c r="Q58" s="67">
        <f t="shared" si="1"/>
        <v>0</v>
      </c>
      <c r="R58" s="59"/>
    </row>
    <row r="59" spans="1:18">
      <c r="A59" s="59">
        <v>4293140</v>
      </c>
      <c r="B59" s="62">
        <v>283030</v>
      </c>
      <c r="C59" s="62">
        <v>283030</v>
      </c>
      <c r="D59" s="59" t="e">
        <f>VLOOKUP(A59,'CARTERA COOSALUD'!$A$2:$B$371,2,0)</f>
        <v>#N/A</v>
      </c>
      <c r="E59" s="59">
        <f>VLOOKUP(A59,PAGOS!$A$2:$B$2051,2,0)</f>
        <v>283030</v>
      </c>
      <c r="F59" s="59" t="e">
        <f t="shared" si="0"/>
        <v>#N/A</v>
      </c>
      <c r="G59" s="62"/>
      <c r="H59" s="62"/>
      <c r="I59" s="62"/>
      <c r="J59" s="62"/>
      <c r="K59" s="62"/>
      <c r="L59" s="62"/>
      <c r="M59" s="62"/>
      <c r="N59" s="62">
        <f>VLOOKUP(A59,PAGOS!$A$2:$D$2051,2,0)</f>
        <v>283030</v>
      </c>
      <c r="O59" s="59" t="str">
        <f>VLOOKUP(A59,PAGOS!$A$2:$D$2051,3,0)</f>
        <v>2000188095</v>
      </c>
      <c r="P59" s="59" t="str">
        <f>VLOOKUP(A59,PAGOS!$A$2:$D$2051,4,0)</f>
        <v>EVENTO SEP_2019</v>
      </c>
      <c r="Q59" s="67">
        <f t="shared" si="1"/>
        <v>0</v>
      </c>
      <c r="R59" s="59"/>
    </row>
    <row r="60" spans="1:18">
      <c r="A60" s="59">
        <v>4293194</v>
      </c>
      <c r="B60" s="62">
        <v>32800</v>
      </c>
      <c r="C60" s="62">
        <v>32800</v>
      </c>
      <c r="D60" s="59" t="e">
        <f>VLOOKUP(A60,'CARTERA COOSALUD'!$A$2:$B$371,2,0)</f>
        <v>#N/A</v>
      </c>
      <c r="E60" s="59">
        <f>VLOOKUP(A60,PAGOS!$A$2:$B$2051,2,0)</f>
        <v>32800</v>
      </c>
      <c r="F60" s="59" t="e">
        <f t="shared" si="0"/>
        <v>#N/A</v>
      </c>
      <c r="G60" s="62"/>
      <c r="H60" s="62"/>
      <c r="I60" s="62"/>
      <c r="J60" s="62"/>
      <c r="K60" s="62"/>
      <c r="L60" s="62"/>
      <c r="M60" s="62"/>
      <c r="N60" s="62">
        <f>VLOOKUP(A60,PAGOS!$A$2:$D$2051,2,0)</f>
        <v>32800</v>
      </c>
      <c r="O60" s="59" t="str">
        <f>VLOOKUP(A60,PAGOS!$A$2:$D$2051,3,0)</f>
        <v>2000182663</v>
      </c>
      <c r="P60" s="59" t="str">
        <f>VLOOKUP(A60,PAGOS!$A$2:$D$2051,4,0)</f>
        <v>EVENTO AGO_2019</v>
      </c>
      <c r="Q60" s="67">
        <f t="shared" si="1"/>
        <v>0</v>
      </c>
      <c r="R60" s="59"/>
    </row>
    <row r="61" spans="1:18">
      <c r="A61" s="59">
        <v>4293204</v>
      </c>
      <c r="B61" s="62">
        <v>82800</v>
      </c>
      <c r="C61" s="62">
        <v>82800</v>
      </c>
      <c r="D61" s="59" t="e">
        <f>VLOOKUP(A61,'CARTERA COOSALUD'!$A$2:$B$371,2,0)</f>
        <v>#N/A</v>
      </c>
      <c r="E61" s="59">
        <f>VLOOKUP(A61,PAGOS!$A$2:$B$2051,2,0)</f>
        <v>82800</v>
      </c>
      <c r="F61" s="59" t="e">
        <f t="shared" si="0"/>
        <v>#N/A</v>
      </c>
      <c r="G61" s="62"/>
      <c r="H61" s="62"/>
      <c r="I61" s="62"/>
      <c r="J61" s="62"/>
      <c r="K61" s="62"/>
      <c r="L61" s="62"/>
      <c r="M61" s="62"/>
      <c r="N61" s="62">
        <f>VLOOKUP(A61,PAGOS!$A$2:$D$2051,2,0)</f>
        <v>82800</v>
      </c>
      <c r="O61" s="59" t="str">
        <f>VLOOKUP(A61,PAGOS!$A$2:$D$2051,3,0)</f>
        <v>2000182663</v>
      </c>
      <c r="P61" s="59" t="str">
        <f>VLOOKUP(A61,PAGOS!$A$2:$D$2051,4,0)</f>
        <v>EVENTO AGO_2019</v>
      </c>
      <c r="Q61" s="67">
        <f t="shared" si="1"/>
        <v>0</v>
      </c>
      <c r="R61" s="59"/>
    </row>
    <row r="62" spans="1:18">
      <c r="A62" s="59">
        <v>4293258</v>
      </c>
      <c r="B62" s="62">
        <v>47700</v>
      </c>
      <c r="C62" s="62">
        <v>47700</v>
      </c>
      <c r="D62" s="59" t="e">
        <f>VLOOKUP(A62,'CARTERA COOSALUD'!$A$2:$B$371,2,0)</f>
        <v>#N/A</v>
      </c>
      <c r="E62" s="59">
        <f>VLOOKUP(A62,PAGOS!$A$2:$B$2051,2,0)</f>
        <v>47700</v>
      </c>
      <c r="F62" s="59" t="e">
        <f t="shared" si="0"/>
        <v>#N/A</v>
      </c>
      <c r="G62" s="62"/>
      <c r="H62" s="62"/>
      <c r="I62" s="62"/>
      <c r="J62" s="62"/>
      <c r="K62" s="62"/>
      <c r="L62" s="62"/>
      <c r="M62" s="62"/>
      <c r="N62" s="62">
        <f>VLOOKUP(A62,PAGOS!$A$2:$D$2051,2,0)</f>
        <v>47700</v>
      </c>
      <c r="O62" s="59" t="str">
        <f>VLOOKUP(A62,PAGOS!$A$2:$D$2051,3,0)</f>
        <v>2000182663</v>
      </c>
      <c r="P62" s="59" t="str">
        <f>VLOOKUP(A62,PAGOS!$A$2:$D$2051,4,0)</f>
        <v>EVENTO AGO_2019</v>
      </c>
      <c r="Q62" s="67">
        <f t="shared" si="1"/>
        <v>0</v>
      </c>
      <c r="R62" s="59"/>
    </row>
    <row r="63" spans="1:18">
      <c r="A63" s="59">
        <v>4293259</v>
      </c>
      <c r="B63" s="62">
        <v>47700</v>
      </c>
      <c r="C63" s="62">
        <v>47700</v>
      </c>
      <c r="D63" s="59" t="e">
        <f>VLOOKUP(A63,'CARTERA COOSALUD'!$A$2:$B$371,2,0)</f>
        <v>#N/A</v>
      </c>
      <c r="E63" s="59">
        <f>VLOOKUP(A63,PAGOS!$A$2:$B$2051,2,0)</f>
        <v>47700</v>
      </c>
      <c r="F63" s="59" t="e">
        <f t="shared" si="0"/>
        <v>#N/A</v>
      </c>
      <c r="G63" s="62"/>
      <c r="H63" s="62"/>
      <c r="I63" s="62"/>
      <c r="J63" s="62"/>
      <c r="K63" s="62"/>
      <c r="L63" s="62"/>
      <c r="M63" s="62"/>
      <c r="N63" s="62">
        <f>VLOOKUP(A63,PAGOS!$A$2:$D$2051,2,0)</f>
        <v>47700</v>
      </c>
      <c r="O63" s="59" t="str">
        <f>VLOOKUP(A63,PAGOS!$A$2:$D$2051,3,0)</f>
        <v>2000182663</v>
      </c>
      <c r="P63" s="59" t="str">
        <f>VLOOKUP(A63,PAGOS!$A$2:$D$2051,4,0)</f>
        <v>EVENTO AGO_2019</v>
      </c>
      <c r="Q63" s="67">
        <f t="shared" si="1"/>
        <v>0</v>
      </c>
      <c r="R63" s="59"/>
    </row>
    <row r="64" spans="1:18">
      <c r="A64" s="59">
        <v>4293265</v>
      </c>
      <c r="B64" s="62">
        <v>134900</v>
      </c>
      <c r="C64" s="62">
        <v>134900</v>
      </c>
      <c r="D64" s="59" t="e">
        <f>VLOOKUP(A64,'CARTERA COOSALUD'!$A$2:$B$371,2,0)</f>
        <v>#N/A</v>
      </c>
      <c r="E64" s="59">
        <f>VLOOKUP(A64,PAGOS!$A$2:$B$2051,2,0)</f>
        <v>134900</v>
      </c>
      <c r="F64" s="59" t="e">
        <f t="shared" si="0"/>
        <v>#N/A</v>
      </c>
      <c r="G64" s="62"/>
      <c r="H64" s="62"/>
      <c r="I64" s="62"/>
      <c r="J64" s="62"/>
      <c r="K64" s="62"/>
      <c r="L64" s="62"/>
      <c r="M64" s="62"/>
      <c r="N64" s="62">
        <f>VLOOKUP(A64,PAGOS!$A$2:$D$2051,2,0)</f>
        <v>134900</v>
      </c>
      <c r="O64" s="59" t="str">
        <f>VLOOKUP(A64,PAGOS!$A$2:$D$2051,3,0)</f>
        <v>2000182663</v>
      </c>
      <c r="P64" s="59" t="str">
        <f>VLOOKUP(A64,PAGOS!$A$2:$D$2051,4,0)</f>
        <v>EVENTO AGO_2019</v>
      </c>
      <c r="Q64" s="67">
        <f t="shared" si="1"/>
        <v>0</v>
      </c>
      <c r="R64" s="59"/>
    </row>
    <row r="65" spans="1:18">
      <c r="A65" s="59">
        <v>4293266</v>
      </c>
      <c r="B65" s="62">
        <v>32800</v>
      </c>
      <c r="C65" s="62">
        <v>32800</v>
      </c>
      <c r="D65" s="59" t="e">
        <f>VLOOKUP(A65,'CARTERA COOSALUD'!$A$2:$B$371,2,0)</f>
        <v>#N/A</v>
      </c>
      <c r="E65" s="59">
        <f>VLOOKUP(A65,PAGOS!$A$2:$B$2051,2,0)</f>
        <v>32800</v>
      </c>
      <c r="F65" s="59" t="e">
        <f t="shared" si="0"/>
        <v>#N/A</v>
      </c>
      <c r="G65" s="62"/>
      <c r="H65" s="62"/>
      <c r="I65" s="62"/>
      <c r="J65" s="62"/>
      <c r="K65" s="62"/>
      <c r="L65" s="62"/>
      <c r="M65" s="62"/>
      <c r="N65" s="62">
        <f>VLOOKUP(A65,PAGOS!$A$2:$D$2051,2,0)</f>
        <v>32800</v>
      </c>
      <c r="O65" s="59" t="str">
        <f>VLOOKUP(A65,PAGOS!$A$2:$D$2051,3,0)</f>
        <v>2000182663</v>
      </c>
      <c r="P65" s="59" t="str">
        <f>VLOOKUP(A65,PAGOS!$A$2:$D$2051,4,0)</f>
        <v>EVENTO AGO_2019</v>
      </c>
      <c r="Q65" s="67">
        <f t="shared" si="1"/>
        <v>0</v>
      </c>
      <c r="R65" s="59"/>
    </row>
    <row r="66" spans="1:18">
      <c r="A66" s="59">
        <v>4293307</v>
      </c>
      <c r="B66" s="62">
        <v>47700</v>
      </c>
      <c r="C66" s="62">
        <v>47700</v>
      </c>
      <c r="D66" s="59" t="e">
        <f>VLOOKUP(A66,'CARTERA COOSALUD'!$A$2:$B$371,2,0)</f>
        <v>#N/A</v>
      </c>
      <c r="E66" s="59">
        <f>VLOOKUP(A66,PAGOS!$A$2:$B$2051,2,0)</f>
        <v>47700</v>
      </c>
      <c r="F66" s="59" t="e">
        <f t="shared" si="0"/>
        <v>#N/A</v>
      </c>
      <c r="G66" s="62"/>
      <c r="H66" s="62"/>
      <c r="I66" s="62"/>
      <c r="J66" s="62"/>
      <c r="K66" s="62"/>
      <c r="L66" s="62"/>
      <c r="M66" s="62"/>
      <c r="N66" s="62">
        <f>VLOOKUP(A66,PAGOS!$A$2:$D$2051,2,0)</f>
        <v>47700</v>
      </c>
      <c r="O66" s="59" t="str">
        <f>VLOOKUP(A66,PAGOS!$A$2:$D$2051,3,0)</f>
        <v>2000182663</v>
      </c>
      <c r="P66" s="59" t="str">
        <f>VLOOKUP(A66,PAGOS!$A$2:$D$2051,4,0)</f>
        <v>EVENTO AGO_2019</v>
      </c>
      <c r="Q66" s="67">
        <f t="shared" si="1"/>
        <v>0</v>
      </c>
      <c r="R66" s="59"/>
    </row>
    <row r="67" spans="1:18">
      <c r="A67" s="59">
        <v>4294474</v>
      </c>
      <c r="B67" s="62">
        <v>202300</v>
      </c>
      <c r="C67" s="62">
        <v>202300</v>
      </c>
      <c r="D67" s="59" t="e">
        <f>VLOOKUP(A67,'CARTERA COOSALUD'!$A$2:$B$371,2,0)</f>
        <v>#N/A</v>
      </c>
      <c r="E67" s="59">
        <f>VLOOKUP(A67,PAGOS!$A$2:$B$2051,2,0)</f>
        <v>202300</v>
      </c>
      <c r="F67" s="59" t="e">
        <f t="shared" ref="F67:F130" si="6">+C67-D67</f>
        <v>#N/A</v>
      </c>
      <c r="G67" s="62"/>
      <c r="H67" s="62"/>
      <c r="I67" s="62"/>
      <c r="J67" s="62"/>
      <c r="K67" s="62"/>
      <c r="L67" s="62"/>
      <c r="M67" s="62"/>
      <c r="N67" s="62">
        <f>VLOOKUP(A67,PAGOS!$A$2:$D$2051,2,0)</f>
        <v>202300</v>
      </c>
      <c r="O67" s="59" t="str">
        <f>VLOOKUP(A67,PAGOS!$A$2:$D$2051,3,0)</f>
        <v>2000188095</v>
      </c>
      <c r="P67" s="59" t="str">
        <f>VLOOKUP(A67,PAGOS!$A$2:$D$2051,4,0)</f>
        <v>EVENTO SEP_2019</v>
      </c>
      <c r="Q67" s="67">
        <f t="shared" ref="Q67:Q130" si="7">+C67-SUM(G67:N67)</f>
        <v>0</v>
      </c>
      <c r="R67" s="59"/>
    </row>
    <row r="68" spans="1:18">
      <c r="A68" s="59">
        <v>4294515</v>
      </c>
      <c r="B68" s="62">
        <v>47700</v>
      </c>
      <c r="C68" s="62">
        <v>47700</v>
      </c>
      <c r="D68" s="59" t="e">
        <f>VLOOKUP(A68,'CARTERA COOSALUD'!$A$2:$B$371,2,0)</f>
        <v>#N/A</v>
      </c>
      <c r="E68" s="59">
        <f>VLOOKUP(A68,PAGOS!$A$2:$B$2051,2,0)</f>
        <v>47700</v>
      </c>
      <c r="F68" s="59" t="e">
        <f t="shared" si="6"/>
        <v>#N/A</v>
      </c>
      <c r="G68" s="62"/>
      <c r="H68" s="62"/>
      <c r="I68" s="62"/>
      <c r="J68" s="62"/>
      <c r="K68" s="62"/>
      <c r="L68" s="62"/>
      <c r="M68" s="62"/>
      <c r="N68" s="62">
        <f>VLOOKUP(A68,PAGOS!$A$2:$D$2051,2,0)</f>
        <v>47700</v>
      </c>
      <c r="O68" s="59" t="str">
        <f>VLOOKUP(A68,PAGOS!$A$2:$D$2051,3,0)</f>
        <v>2000182663</v>
      </c>
      <c r="P68" s="59" t="str">
        <f>VLOOKUP(A68,PAGOS!$A$2:$D$2051,4,0)</f>
        <v>EVENTO AGO_2019</v>
      </c>
      <c r="Q68" s="67">
        <f t="shared" si="7"/>
        <v>0</v>
      </c>
      <c r="R68" s="59"/>
    </row>
    <row r="69" spans="1:18">
      <c r="A69" s="59">
        <v>4294561</v>
      </c>
      <c r="B69" s="62">
        <v>44000</v>
      </c>
      <c r="C69" s="62">
        <v>44000</v>
      </c>
      <c r="D69" s="59" t="e">
        <f>VLOOKUP(A69,'CARTERA COOSALUD'!$A$2:$B$371,2,0)</f>
        <v>#N/A</v>
      </c>
      <c r="E69" s="59">
        <f>VLOOKUP(A69,PAGOS!$A$2:$B$2051,2,0)</f>
        <v>44000</v>
      </c>
      <c r="F69" s="59" t="e">
        <f t="shared" si="6"/>
        <v>#N/A</v>
      </c>
      <c r="G69" s="62"/>
      <c r="H69" s="62"/>
      <c r="I69" s="62"/>
      <c r="J69" s="62"/>
      <c r="K69" s="62"/>
      <c r="L69" s="62"/>
      <c r="M69" s="62"/>
      <c r="N69" s="62">
        <f>VLOOKUP(A69,PAGOS!$A$2:$D$2051,2,0)</f>
        <v>44000</v>
      </c>
      <c r="O69" s="59" t="str">
        <f>VLOOKUP(A69,PAGOS!$A$2:$D$2051,3,0)</f>
        <v>2000182663</v>
      </c>
      <c r="P69" s="59" t="str">
        <f>VLOOKUP(A69,PAGOS!$A$2:$D$2051,4,0)</f>
        <v>EVENTO AGO_2019</v>
      </c>
      <c r="Q69" s="67">
        <f t="shared" si="7"/>
        <v>0</v>
      </c>
      <c r="R69" s="59"/>
    </row>
    <row r="70" spans="1:18">
      <c r="A70" s="59">
        <v>4294575</v>
      </c>
      <c r="B70" s="62">
        <v>120600</v>
      </c>
      <c r="C70" s="62">
        <v>120600</v>
      </c>
      <c r="D70" s="59" t="e">
        <f>VLOOKUP(A70,'CARTERA COOSALUD'!$A$2:$B$371,2,0)</f>
        <v>#N/A</v>
      </c>
      <c r="E70" s="59">
        <f>VLOOKUP(A70,PAGOS!$A$2:$B$2051,2,0)</f>
        <v>120600</v>
      </c>
      <c r="F70" s="59" t="e">
        <f t="shared" si="6"/>
        <v>#N/A</v>
      </c>
      <c r="G70" s="62"/>
      <c r="H70" s="62"/>
      <c r="I70" s="62"/>
      <c r="J70" s="62"/>
      <c r="K70" s="62"/>
      <c r="L70" s="62"/>
      <c r="M70" s="62"/>
      <c r="N70" s="62">
        <f>VLOOKUP(A70,PAGOS!$A$2:$D$2051,2,0)</f>
        <v>120600</v>
      </c>
      <c r="O70" s="59" t="str">
        <f>VLOOKUP(A70,PAGOS!$A$2:$D$2051,3,0)</f>
        <v>2000182663</v>
      </c>
      <c r="P70" s="59" t="str">
        <f>VLOOKUP(A70,PAGOS!$A$2:$D$2051,4,0)</f>
        <v>EVENTO AGO_2019</v>
      </c>
      <c r="Q70" s="67">
        <f t="shared" si="7"/>
        <v>0</v>
      </c>
      <c r="R70" s="59"/>
    </row>
    <row r="71" spans="1:18">
      <c r="A71" s="59">
        <v>4294581</v>
      </c>
      <c r="B71" s="62">
        <v>202300</v>
      </c>
      <c r="C71" s="62">
        <v>202300</v>
      </c>
      <c r="D71" s="59" t="e">
        <f>VLOOKUP(A71,'CARTERA COOSALUD'!$A$2:$B$371,2,0)</f>
        <v>#N/A</v>
      </c>
      <c r="E71" s="59">
        <f>VLOOKUP(A71,PAGOS!$A$2:$B$2051,2,0)</f>
        <v>202300</v>
      </c>
      <c r="F71" s="59" t="e">
        <f t="shared" si="6"/>
        <v>#N/A</v>
      </c>
      <c r="G71" s="62"/>
      <c r="H71" s="62"/>
      <c r="I71" s="62"/>
      <c r="J71" s="62"/>
      <c r="K71" s="62"/>
      <c r="L71" s="62"/>
      <c r="M71" s="62"/>
      <c r="N71" s="62">
        <f>VLOOKUP(A71,PAGOS!$A$2:$D$2051,2,0)</f>
        <v>202300</v>
      </c>
      <c r="O71" s="59" t="str">
        <f>VLOOKUP(A71,PAGOS!$A$2:$D$2051,3,0)</f>
        <v>2000188095</v>
      </c>
      <c r="P71" s="59" t="str">
        <f>VLOOKUP(A71,PAGOS!$A$2:$D$2051,4,0)</f>
        <v>EVENTO SEP_2019</v>
      </c>
      <c r="Q71" s="67">
        <f t="shared" si="7"/>
        <v>0</v>
      </c>
      <c r="R71" s="59"/>
    </row>
    <row r="72" spans="1:18">
      <c r="A72" s="59">
        <v>4294587</v>
      </c>
      <c r="B72" s="62">
        <v>109900</v>
      </c>
      <c r="C72" s="62">
        <v>109900</v>
      </c>
      <c r="D72" s="59" t="e">
        <f>VLOOKUP(A72,'CARTERA COOSALUD'!$A$2:$B$371,2,0)</f>
        <v>#N/A</v>
      </c>
      <c r="E72" s="59">
        <f>VLOOKUP(A72,PAGOS!$A$2:$B$2051,2,0)</f>
        <v>109900</v>
      </c>
      <c r="F72" s="59" t="e">
        <f t="shared" si="6"/>
        <v>#N/A</v>
      </c>
      <c r="G72" s="62"/>
      <c r="H72" s="62"/>
      <c r="I72" s="62"/>
      <c r="J72" s="62"/>
      <c r="K72" s="62"/>
      <c r="L72" s="62"/>
      <c r="M72" s="62"/>
      <c r="N72" s="62">
        <f>VLOOKUP(A72,PAGOS!$A$2:$D$2051,2,0)</f>
        <v>109900</v>
      </c>
      <c r="O72" s="59" t="str">
        <f>VLOOKUP(A72,PAGOS!$A$2:$D$2051,3,0)</f>
        <v>2000182663</v>
      </c>
      <c r="P72" s="59" t="str">
        <f>VLOOKUP(A72,PAGOS!$A$2:$D$2051,4,0)</f>
        <v>EVENTO AGO_2019</v>
      </c>
      <c r="Q72" s="67">
        <f t="shared" si="7"/>
        <v>0</v>
      </c>
      <c r="R72" s="59"/>
    </row>
    <row r="73" spans="1:18">
      <c r="A73" s="59">
        <v>4294594</v>
      </c>
      <c r="B73" s="62">
        <v>104200</v>
      </c>
      <c r="C73" s="62">
        <v>104200</v>
      </c>
      <c r="D73" s="59" t="e">
        <f>VLOOKUP(A73,'CARTERA COOSALUD'!$A$2:$B$371,2,0)</f>
        <v>#N/A</v>
      </c>
      <c r="E73" s="59">
        <f>VLOOKUP(A73,PAGOS!$A$2:$B$2051,2,0)</f>
        <v>104200</v>
      </c>
      <c r="F73" s="59" t="e">
        <f t="shared" si="6"/>
        <v>#N/A</v>
      </c>
      <c r="G73" s="62"/>
      <c r="H73" s="62"/>
      <c r="I73" s="62"/>
      <c r="J73" s="62"/>
      <c r="K73" s="62"/>
      <c r="L73" s="62"/>
      <c r="M73" s="62"/>
      <c r="N73" s="62">
        <f>VLOOKUP(A73,PAGOS!$A$2:$D$2051,2,0)</f>
        <v>104200</v>
      </c>
      <c r="O73" s="59" t="str">
        <f>VLOOKUP(A73,PAGOS!$A$2:$D$2051,3,0)</f>
        <v>2000182663</v>
      </c>
      <c r="P73" s="59" t="str">
        <f>VLOOKUP(A73,PAGOS!$A$2:$D$2051,4,0)</f>
        <v>EVENTO AGO_2019</v>
      </c>
      <c r="Q73" s="67">
        <f t="shared" si="7"/>
        <v>0</v>
      </c>
      <c r="R73" s="59"/>
    </row>
    <row r="74" spans="1:18">
      <c r="A74" s="59">
        <v>4294599</v>
      </c>
      <c r="B74" s="62">
        <v>104200</v>
      </c>
      <c r="C74" s="62">
        <v>104200</v>
      </c>
      <c r="D74" s="59" t="e">
        <f>VLOOKUP(A74,'CARTERA COOSALUD'!$A$2:$B$371,2,0)</f>
        <v>#N/A</v>
      </c>
      <c r="E74" s="59">
        <f>VLOOKUP(A74,PAGOS!$A$2:$B$2051,2,0)</f>
        <v>104200</v>
      </c>
      <c r="F74" s="59" t="e">
        <f t="shared" si="6"/>
        <v>#N/A</v>
      </c>
      <c r="G74" s="62"/>
      <c r="H74" s="62"/>
      <c r="I74" s="62"/>
      <c r="J74" s="62"/>
      <c r="K74" s="62"/>
      <c r="L74" s="62"/>
      <c r="M74" s="62"/>
      <c r="N74" s="62">
        <f>VLOOKUP(A74,PAGOS!$A$2:$D$2051,2,0)</f>
        <v>104200</v>
      </c>
      <c r="O74" s="59" t="str">
        <f>VLOOKUP(A74,PAGOS!$A$2:$D$2051,3,0)</f>
        <v>2000182663</v>
      </c>
      <c r="P74" s="59" t="str">
        <f>VLOOKUP(A74,PAGOS!$A$2:$D$2051,4,0)</f>
        <v>EVENTO AGO_2019</v>
      </c>
      <c r="Q74" s="67">
        <f t="shared" si="7"/>
        <v>0</v>
      </c>
      <c r="R74" s="59"/>
    </row>
    <row r="75" spans="1:18">
      <c r="A75" s="59">
        <v>4294601</v>
      </c>
      <c r="B75" s="62">
        <v>202300</v>
      </c>
      <c r="C75" s="62">
        <v>202300</v>
      </c>
      <c r="D75" s="59" t="e">
        <f>VLOOKUP(A75,'CARTERA COOSALUD'!$A$2:$B$371,2,0)</f>
        <v>#N/A</v>
      </c>
      <c r="E75" s="59">
        <f>VLOOKUP(A75,PAGOS!$A$2:$B$2051,2,0)</f>
        <v>202300</v>
      </c>
      <c r="F75" s="59" t="e">
        <f t="shared" si="6"/>
        <v>#N/A</v>
      </c>
      <c r="G75" s="62"/>
      <c r="H75" s="62"/>
      <c r="I75" s="62"/>
      <c r="J75" s="62"/>
      <c r="K75" s="62"/>
      <c r="L75" s="62"/>
      <c r="M75" s="62"/>
      <c r="N75" s="62">
        <f>VLOOKUP(A75,PAGOS!$A$2:$D$2051,2,0)</f>
        <v>202300</v>
      </c>
      <c r="O75" s="59" t="str">
        <f>VLOOKUP(A75,PAGOS!$A$2:$D$2051,3,0)</f>
        <v>2000188095</v>
      </c>
      <c r="P75" s="59" t="str">
        <f>VLOOKUP(A75,PAGOS!$A$2:$D$2051,4,0)</f>
        <v>EVENTO SEP_2019</v>
      </c>
      <c r="Q75" s="67">
        <f t="shared" si="7"/>
        <v>0</v>
      </c>
      <c r="R75" s="59"/>
    </row>
    <row r="76" spans="1:18">
      <c r="A76" s="59">
        <v>4294604</v>
      </c>
      <c r="B76" s="62">
        <v>182100</v>
      </c>
      <c r="C76" s="62">
        <v>182100</v>
      </c>
      <c r="D76" s="59" t="e">
        <f>VLOOKUP(A76,'CARTERA COOSALUD'!$A$2:$B$371,2,0)</f>
        <v>#N/A</v>
      </c>
      <c r="E76" s="59">
        <f>VLOOKUP(A76,PAGOS!$A$2:$B$2051,2,0)</f>
        <v>182100</v>
      </c>
      <c r="F76" s="59" t="e">
        <f t="shared" si="6"/>
        <v>#N/A</v>
      </c>
      <c r="G76" s="62"/>
      <c r="H76" s="62"/>
      <c r="I76" s="62"/>
      <c r="J76" s="62"/>
      <c r="K76" s="62"/>
      <c r="L76" s="62"/>
      <c r="M76" s="62"/>
      <c r="N76" s="62">
        <f>VLOOKUP(A76,PAGOS!$A$2:$D$2051,2,0)</f>
        <v>182100</v>
      </c>
      <c r="O76" s="59" t="str">
        <f>VLOOKUP(A76,PAGOS!$A$2:$D$2051,3,0)</f>
        <v>2000188095</v>
      </c>
      <c r="P76" s="59" t="str">
        <f>VLOOKUP(A76,PAGOS!$A$2:$D$2051,4,0)</f>
        <v>EVENTO SEP_2019</v>
      </c>
      <c r="Q76" s="67">
        <f t="shared" si="7"/>
        <v>0</v>
      </c>
      <c r="R76" s="59"/>
    </row>
    <row r="77" spans="1:18">
      <c r="A77" s="59">
        <v>4294931</v>
      </c>
      <c r="B77" s="62">
        <v>107000</v>
      </c>
      <c r="C77" s="62">
        <v>107000</v>
      </c>
      <c r="D77" s="59" t="e">
        <f>VLOOKUP(A77,'CARTERA COOSALUD'!$A$2:$B$371,2,0)</f>
        <v>#N/A</v>
      </c>
      <c r="E77" s="59">
        <f>VLOOKUP(A77,PAGOS!$A$2:$B$2051,2,0)</f>
        <v>107000</v>
      </c>
      <c r="F77" s="59" t="e">
        <f t="shared" si="6"/>
        <v>#N/A</v>
      </c>
      <c r="G77" s="62"/>
      <c r="H77" s="62"/>
      <c r="I77" s="62"/>
      <c r="J77" s="62"/>
      <c r="K77" s="62"/>
      <c r="L77" s="62"/>
      <c r="M77" s="62"/>
      <c r="N77" s="62">
        <f>VLOOKUP(A77,PAGOS!$A$2:$D$2051,2,0)</f>
        <v>107000</v>
      </c>
      <c r="O77" s="59" t="str">
        <f>VLOOKUP(A77,PAGOS!$A$2:$D$2051,3,0)</f>
        <v>2000182663</v>
      </c>
      <c r="P77" s="59" t="str">
        <f>VLOOKUP(A77,PAGOS!$A$2:$D$2051,4,0)</f>
        <v>EVENTO AGO_2019</v>
      </c>
      <c r="Q77" s="67">
        <f t="shared" si="7"/>
        <v>0</v>
      </c>
      <c r="R77" s="59"/>
    </row>
    <row r="78" spans="1:18">
      <c r="A78" s="59">
        <v>4295203</v>
      </c>
      <c r="B78" s="62">
        <v>45100</v>
      </c>
      <c r="C78" s="62">
        <v>24890</v>
      </c>
      <c r="D78" s="59" t="e">
        <f>VLOOKUP(A78,'CARTERA COOSALUD'!$A$2:$B$371,2,0)</f>
        <v>#N/A</v>
      </c>
      <c r="E78" s="59">
        <f>VLOOKUP(A78,PAGOS!$A$2:$B$2051,2,0)</f>
        <v>20210</v>
      </c>
      <c r="F78" s="59" t="e">
        <f t="shared" si="6"/>
        <v>#N/A</v>
      </c>
      <c r="G78" s="62"/>
      <c r="H78" s="62"/>
      <c r="I78" s="62"/>
      <c r="J78" s="62"/>
      <c r="K78" s="62"/>
      <c r="L78" s="62"/>
      <c r="M78" s="62"/>
      <c r="N78" s="62">
        <v>24890</v>
      </c>
      <c r="O78" s="59">
        <v>2000182663</v>
      </c>
      <c r="P78" s="59" t="s">
        <v>797</v>
      </c>
      <c r="Q78" s="67">
        <f t="shared" si="7"/>
        <v>0</v>
      </c>
      <c r="R78" s="59"/>
    </row>
    <row r="79" spans="1:18">
      <c r="A79" s="59">
        <v>4295449</v>
      </c>
      <c r="B79" s="62">
        <v>45100</v>
      </c>
      <c r="C79" s="62">
        <v>45100</v>
      </c>
      <c r="D79" s="59" t="e">
        <f>VLOOKUP(A79,'CARTERA COOSALUD'!$A$2:$B$371,2,0)</f>
        <v>#N/A</v>
      </c>
      <c r="E79" s="59">
        <f>VLOOKUP(A79,PAGOS!$A$2:$B$2051,2,0)</f>
        <v>45100</v>
      </c>
      <c r="F79" s="59" t="e">
        <f t="shared" si="6"/>
        <v>#N/A</v>
      </c>
      <c r="G79" s="62"/>
      <c r="H79" s="62"/>
      <c r="I79" s="62"/>
      <c r="J79" s="62"/>
      <c r="K79" s="62"/>
      <c r="L79" s="62"/>
      <c r="M79" s="62"/>
      <c r="N79" s="62">
        <f>VLOOKUP(A79,PAGOS!$A$2:$D$2051,2,0)</f>
        <v>45100</v>
      </c>
      <c r="O79" s="59" t="str">
        <f>VLOOKUP(A79,PAGOS!$A$2:$D$2051,3,0)</f>
        <v>2000182663</v>
      </c>
      <c r="P79" s="59" t="str">
        <f>VLOOKUP(A79,PAGOS!$A$2:$D$2051,4,0)</f>
        <v>EVENTO AGO_2019</v>
      </c>
      <c r="Q79" s="67">
        <f t="shared" si="7"/>
        <v>0</v>
      </c>
      <c r="R79" s="59"/>
    </row>
    <row r="80" spans="1:18">
      <c r="A80" s="59">
        <v>4295450</v>
      </c>
      <c r="B80" s="62">
        <v>45100</v>
      </c>
      <c r="C80" s="62">
        <v>45100</v>
      </c>
      <c r="D80" s="59" t="e">
        <f>VLOOKUP(A80,'CARTERA COOSALUD'!$A$2:$B$371,2,0)</f>
        <v>#N/A</v>
      </c>
      <c r="E80" s="59">
        <f>VLOOKUP(A80,PAGOS!$A$2:$B$2051,2,0)</f>
        <v>45100</v>
      </c>
      <c r="F80" s="59" t="e">
        <f t="shared" si="6"/>
        <v>#N/A</v>
      </c>
      <c r="G80" s="62"/>
      <c r="H80" s="62"/>
      <c r="I80" s="62"/>
      <c r="J80" s="62"/>
      <c r="K80" s="62"/>
      <c r="L80" s="62"/>
      <c r="M80" s="62"/>
      <c r="N80" s="62">
        <f>VLOOKUP(A80,PAGOS!$A$2:$D$2051,2,0)</f>
        <v>45100</v>
      </c>
      <c r="O80" s="59" t="str">
        <f>VLOOKUP(A80,PAGOS!$A$2:$D$2051,3,0)</f>
        <v>2000182663</v>
      </c>
      <c r="P80" s="59" t="str">
        <f>VLOOKUP(A80,PAGOS!$A$2:$D$2051,4,0)</f>
        <v>EVENTO AGO_2019</v>
      </c>
      <c r="Q80" s="67">
        <f t="shared" si="7"/>
        <v>0</v>
      </c>
      <c r="R80" s="59"/>
    </row>
    <row r="81" spans="1:18">
      <c r="A81" s="59">
        <v>4295451</v>
      </c>
      <c r="B81" s="62">
        <v>45100</v>
      </c>
      <c r="C81" s="62">
        <v>45100</v>
      </c>
      <c r="D81" s="59" t="e">
        <f>VLOOKUP(A81,'CARTERA COOSALUD'!$A$2:$B$371,2,0)</f>
        <v>#N/A</v>
      </c>
      <c r="E81" s="59">
        <f>VLOOKUP(A81,PAGOS!$A$2:$B$2051,2,0)</f>
        <v>45100</v>
      </c>
      <c r="F81" s="59" t="e">
        <f t="shared" si="6"/>
        <v>#N/A</v>
      </c>
      <c r="G81" s="62"/>
      <c r="H81" s="62"/>
      <c r="I81" s="62"/>
      <c r="J81" s="62"/>
      <c r="K81" s="62"/>
      <c r="L81" s="62"/>
      <c r="M81" s="62"/>
      <c r="N81" s="62">
        <f>VLOOKUP(A81,PAGOS!$A$2:$D$2051,2,0)</f>
        <v>45100</v>
      </c>
      <c r="O81" s="59" t="str">
        <f>VLOOKUP(A81,PAGOS!$A$2:$D$2051,3,0)</f>
        <v>2000182663</v>
      </c>
      <c r="P81" s="59" t="str">
        <f>VLOOKUP(A81,PAGOS!$A$2:$D$2051,4,0)</f>
        <v>EVENTO AGO_2019</v>
      </c>
      <c r="Q81" s="67">
        <f t="shared" si="7"/>
        <v>0</v>
      </c>
      <c r="R81" s="59"/>
    </row>
    <row r="82" spans="1:18">
      <c r="A82" s="59">
        <v>4295452</v>
      </c>
      <c r="B82" s="62">
        <v>45100</v>
      </c>
      <c r="C82" s="62">
        <v>45100</v>
      </c>
      <c r="D82" s="59" t="e">
        <f>VLOOKUP(A82,'CARTERA COOSALUD'!$A$2:$B$371,2,0)</f>
        <v>#N/A</v>
      </c>
      <c r="E82" s="59">
        <f>VLOOKUP(A82,PAGOS!$A$2:$B$2051,2,0)</f>
        <v>45100</v>
      </c>
      <c r="F82" s="59" t="e">
        <f t="shared" si="6"/>
        <v>#N/A</v>
      </c>
      <c r="G82" s="62"/>
      <c r="H82" s="62"/>
      <c r="I82" s="62"/>
      <c r="J82" s="62"/>
      <c r="K82" s="62"/>
      <c r="L82" s="62"/>
      <c r="M82" s="62"/>
      <c r="N82" s="62">
        <f>VLOOKUP(A82,PAGOS!$A$2:$D$2051,2,0)</f>
        <v>45100</v>
      </c>
      <c r="O82" s="59" t="str">
        <f>VLOOKUP(A82,PAGOS!$A$2:$D$2051,3,0)</f>
        <v>2000182663</v>
      </c>
      <c r="P82" s="59" t="str">
        <f>VLOOKUP(A82,PAGOS!$A$2:$D$2051,4,0)</f>
        <v>EVENTO AGO_2019</v>
      </c>
      <c r="Q82" s="67">
        <f t="shared" si="7"/>
        <v>0</v>
      </c>
      <c r="R82" s="59"/>
    </row>
    <row r="83" spans="1:18">
      <c r="A83" s="59">
        <v>4295454</v>
      </c>
      <c r="B83" s="62">
        <v>74200</v>
      </c>
      <c r="C83" s="62">
        <v>74200</v>
      </c>
      <c r="D83" s="59" t="e">
        <f>VLOOKUP(A83,'CARTERA COOSALUD'!$A$2:$B$371,2,0)</f>
        <v>#N/A</v>
      </c>
      <c r="E83" s="59">
        <f>VLOOKUP(A83,PAGOS!$A$2:$B$2051,2,0)</f>
        <v>74200</v>
      </c>
      <c r="F83" s="59" t="e">
        <f t="shared" si="6"/>
        <v>#N/A</v>
      </c>
      <c r="G83" s="62"/>
      <c r="H83" s="62"/>
      <c r="I83" s="62"/>
      <c r="J83" s="62"/>
      <c r="K83" s="62"/>
      <c r="L83" s="62"/>
      <c r="M83" s="62"/>
      <c r="N83" s="62">
        <f>VLOOKUP(A83,PAGOS!$A$2:$D$2051,2,0)</f>
        <v>74200</v>
      </c>
      <c r="O83" s="59" t="str">
        <f>VLOOKUP(A83,PAGOS!$A$2:$D$2051,3,0)</f>
        <v>2000182663</v>
      </c>
      <c r="P83" s="59" t="str">
        <f>VLOOKUP(A83,PAGOS!$A$2:$D$2051,4,0)</f>
        <v>EVENTO AGO_2019</v>
      </c>
      <c r="Q83" s="67">
        <f t="shared" si="7"/>
        <v>0</v>
      </c>
      <c r="R83" s="59"/>
    </row>
    <row r="84" spans="1:18">
      <c r="A84" s="59">
        <v>4295455</v>
      </c>
      <c r="B84" s="62">
        <v>74200</v>
      </c>
      <c r="C84" s="62">
        <v>74200</v>
      </c>
      <c r="D84" s="59" t="e">
        <f>VLOOKUP(A84,'CARTERA COOSALUD'!$A$2:$B$371,2,0)</f>
        <v>#N/A</v>
      </c>
      <c r="E84" s="59">
        <f>VLOOKUP(A84,PAGOS!$A$2:$B$2051,2,0)</f>
        <v>74200</v>
      </c>
      <c r="F84" s="59" t="e">
        <f t="shared" si="6"/>
        <v>#N/A</v>
      </c>
      <c r="G84" s="62"/>
      <c r="H84" s="62"/>
      <c r="I84" s="62"/>
      <c r="J84" s="62"/>
      <c r="K84" s="62"/>
      <c r="L84" s="62"/>
      <c r="M84" s="62"/>
      <c r="N84" s="62">
        <f>VLOOKUP(A84,PAGOS!$A$2:$D$2051,2,0)</f>
        <v>74200</v>
      </c>
      <c r="O84" s="59" t="str">
        <f>VLOOKUP(A84,PAGOS!$A$2:$D$2051,3,0)</f>
        <v>2000182663</v>
      </c>
      <c r="P84" s="59" t="str">
        <f>VLOOKUP(A84,PAGOS!$A$2:$D$2051,4,0)</f>
        <v>EVENTO AGO_2019</v>
      </c>
      <c r="Q84" s="67">
        <f t="shared" si="7"/>
        <v>0</v>
      </c>
      <c r="R84" s="59"/>
    </row>
    <row r="85" spans="1:18">
      <c r="A85" s="59">
        <v>4295460</v>
      </c>
      <c r="B85" s="62">
        <v>45100</v>
      </c>
      <c r="C85" s="62">
        <v>45100</v>
      </c>
      <c r="D85" s="59" t="e">
        <f>VLOOKUP(A85,'CARTERA COOSALUD'!$A$2:$B$371,2,0)</f>
        <v>#N/A</v>
      </c>
      <c r="E85" s="59">
        <f>VLOOKUP(A85,PAGOS!$A$2:$B$2051,2,0)</f>
        <v>45100</v>
      </c>
      <c r="F85" s="59" t="e">
        <f t="shared" si="6"/>
        <v>#N/A</v>
      </c>
      <c r="G85" s="62"/>
      <c r="H85" s="62"/>
      <c r="I85" s="62"/>
      <c r="J85" s="62"/>
      <c r="K85" s="62"/>
      <c r="L85" s="62"/>
      <c r="M85" s="62"/>
      <c r="N85" s="62">
        <f>VLOOKUP(A85,PAGOS!$A$2:$D$2051,2,0)</f>
        <v>45100</v>
      </c>
      <c r="O85" s="59" t="str">
        <f>VLOOKUP(A85,PAGOS!$A$2:$D$2051,3,0)</f>
        <v>2000182663</v>
      </c>
      <c r="P85" s="59" t="str">
        <f>VLOOKUP(A85,PAGOS!$A$2:$D$2051,4,0)</f>
        <v>EVENTO AGO_2019</v>
      </c>
      <c r="Q85" s="67">
        <f t="shared" si="7"/>
        <v>0</v>
      </c>
      <c r="R85" s="59"/>
    </row>
    <row r="86" spans="1:18">
      <c r="A86" s="59">
        <v>4295673</v>
      </c>
      <c r="B86" s="62">
        <v>45100</v>
      </c>
      <c r="C86" s="62">
        <v>45100</v>
      </c>
      <c r="D86" s="59" t="e">
        <f>VLOOKUP(A86,'CARTERA COOSALUD'!$A$2:$B$371,2,0)</f>
        <v>#N/A</v>
      </c>
      <c r="E86" s="59">
        <f>VLOOKUP(A86,PAGOS!$A$2:$B$2051,2,0)</f>
        <v>45100</v>
      </c>
      <c r="F86" s="59" t="e">
        <f t="shared" si="6"/>
        <v>#N/A</v>
      </c>
      <c r="G86" s="62"/>
      <c r="H86" s="62"/>
      <c r="I86" s="62"/>
      <c r="J86" s="62"/>
      <c r="K86" s="62"/>
      <c r="L86" s="62"/>
      <c r="M86" s="62"/>
      <c r="N86" s="62">
        <f>VLOOKUP(A86,PAGOS!$A$2:$D$2051,2,0)</f>
        <v>45100</v>
      </c>
      <c r="O86" s="59" t="str">
        <f>VLOOKUP(A86,PAGOS!$A$2:$D$2051,3,0)</f>
        <v>2000182663</v>
      </c>
      <c r="P86" s="59" t="str">
        <f>VLOOKUP(A86,PAGOS!$A$2:$D$2051,4,0)</f>
        <v>EVENTO AGO_2019</v>
      </c>
      <c r="Q86" s="67">
        <f t="shared" si="7"/>
        <v>0</v>
      </c>
      <c r="R86" s="59"/>
    </row>
    <row r="87" spans="1:18">
      <c r="A87" s="59">
        <v>4295675</v>
      </c>
      <c r="B87" s="62">
        <v>74200</v>
      </c>
      <c r="C87" s="62">
        <v>74200</v>
      </c>
      <c r="D87" s="59" t="e">
        <f>VLOOKUP(A87,'CARTERA COOSALUD'!$A$2:$B$371,2,0)</f>
        <v>#N/A</v>
      </c>
      <c r="E87" s="59">
        <f>VLOOKUP(A87,PAGOS!$A$2:$B$2051,2,0)</f>
        <v>74200</v>
      </c>
      <c r="F87" s="59" t="e">
        <f t="shared" si="6"/>
        <v>#N/A</v>
      </c>
      <c r="G87" s="62"/>
      <c r="H87" s="62"/>
      <c r="I87" s="62"/>
      <c r="J87" s="62"/>
      <c r="K87" s="62"/>
      <c r="L87" s="62"/>
      <c r="M87" s="62"/>
      <c r="N87" s="62">
        <f>VLOOKUP(A87,PAGOS!$A$2:$D$2051,2,0)</f>
        <v>74200</v>
      </c>
      <c r="O87" s="59" t="str">
        <f>VLOOKUP(A87,PAGOS!$A$2:$D$2051,3,0)</f>
        <v>2000182663</v>
      </c>
      <c r="P87" s="59" t="str">
        <f>VLOOKUP(A87,PAGOS!$A$2:$D$2051,4,0)</f>
        <v>EVENTO AGO_2019</v>
      </c>
      <c r="Q87" s="67">
        <f t="shared" si="7"/>
        <v>0</v>
      </c>
      <c r="R87" s="59"/>
    </row>
    <row r="88" spans="1:18">
      <c r="A88" s="59">
        <v>4295676</v>
      </c>
      <c r="B88" s="62">
        <v>45100</v>
      </c>
      <c r="C88" s="62">
        <v>45100</v>
      </c>
      <c r="D88" s="59" t="e">
        <f>VLOOKUP(A88,'CARTERA COOSALUD'!$A$2:$B$371,2,0)</f>
        <v>#N/A</v>
      </c>
      <c r="E88" s="59">
        <f>VLOOKUP(A88,PAGOS!$A$2:$B$2051,2,0)</f>
        <v>45100</v>
      </c>
      <c r="F88" s="59" t="e">
        <f t="shared" si="6"/>
        <v>#N/A</v>
      </c>
      <c r="G88" s="62"/>
      <c r="H88" s="62"/>
      <c r="I88" s="62"/>
      <c r="J88" s="62"/>
      <c r="K88" s="62"/>
      <c r="L88" s="62"/>
      <c r="M88" s="62"/>
      <c r="N88" s="62">
        <f>VLOOKUP(A88,PAGOS!$A$2:$D$2051,2,0)</f>
        <v>45100</v>
      </c>
      <c r="O88" s="59" t="str">
        <f>VLOOKUP(A88,PAGOS!$A$2:$D$2051,3,0)</f>
        <v>2000182663</v>
      </c>
      <c r="P88" s="59" t="str">
        <f>VLOOKUP(A88,PAGOS!$A$2:$D$2051,4,0)</f>
        <v>EVENTO AGO_2019</v>
      </c>
      <c r="Q88" s="67">
        <f t="shared" si="7"/>
        <v>0</v>
      </c>
      <c r="R88" s="59"/>
    </row>
    <row r="89" spans="1:18">
      <c r="A89" s="59">
        <v>4295699</v>
      </c>
      <c r="B89" s="62">
        <v>45100</v>
      </c>
      <c r="C89" s="62">
        <v>45100</v>
      </c>
      <c r="D89" s="59" t="e">
        <f>VLOOKUP(A89,'CARTERA COOSALUD'!$A$2:$B$371,2,0)</f>
        <v>#N/A</v>
      </c>
      <c r="E89" s="59">
        <f>VLOOKUP(A89,PAGOS!$A$2:$B$2051,2,0)</f>
        <v>45100</v>
      </c>
      <c r="F89" s="59" t="e">
        <f t="shared" si="6"/>
        <v>#N/A</v>
      </c>
      <c r="G89" s="62"/>
      <c r="H89" s="62"/>
      <c r="I89" s="62"/>
      <c r="J89" s="62"/>
      <c r="K89" s="62"/>
      <c r="L89" s="62"/>
      <c r="M89" s="62"/>
      <c r="N89" s="62">
        <f>VLOOKUP(A89,PAGOS!$A$2:$D$2051,2,0)</f>
        <v>45100</v>
      </c>
      <c r="O89" s="59" t="str">
        <f>VLOOKUP(A89,PAGOS!$A$2:$D$2051,3,0)</f>
        <v>2000182663</v>
      </c>
      <c r="P89" s="59" t="str">
        <f>VLOOKUP(A89,PAGOS!$A$2:$D$2051,4,0)</f>
        <v>EVENTO AGO_2019</v>
      </c>
      <c r="Q89" s="67">
        <f t="shared" si="7"/>
        <v>0</v>
      </c>
      <c r="R89" s="59"/>
    </row>
    <row r="90" spans="1:18">
      <c r="A90" s="59">
        <v>4295739</v>
      </c>
      <c r="B90" s="62">
        <v>45100</v>
      </c>
      <c r="C90" s="62">
        <v>45100</v>
      </c>
      <c r="D90" s="59" t="e">
        <f>VLOOKUP(A90,'CARTERA COOSALUD'!$A$2:$B$371,2,0)</f>
        <v>#N/A</v>
      </c>
      <c r="E90" s="59">
        <f>VLOOKUP(A90,PAGOS!$A$2:$B$2051,2,0)</f>
        <v>45100</v>
      </c>
      <c r="F90" s="59" t="e">
        <f t="shared" si="6"/>
        <v>#N/A</v>
      </c>
      <c r="G90" s="62"/>
      <c r="H90" s="62"/>
      <c r="I90" s="62"/>
      <c r="J90" s="62"/>
      <c r="K90" s="62"/>
      <c r="L90" s="62"/>
      <c r="M90" s="62"/>
      <c r="N90" s="62">
        <f>VLOOKUP(A90,PAGOS!$A$2:$D$2051,2,0)</f>
        <v>45100</v>
      </c>
      <c r="O90" s="59" t="str">
        <f>VLOOKUP(A90,PAGOS!$A$2:$D$2051,3,0)</f>
        <v>2000182663</v>
      </c>
      <c r="P90" s="59" t="str">
        <f>VLOOKUP(A90,PAGOS!$A$2:$D$2051,4,0)</f>
        <v>EVENTO AGO_2019</v>
      </c>
      <c r="Q90" s="67">
        <f t="shared" si="7"/>
        <v>0</v>
      </c>
      <c r="R90" s="59"/>
    </row>
    <row r="91" spans="1:18">
      <c r="A91" s="59">
        <v>4295995</v>
      </c>
      <c r="B91" s="62">
        <v>252800</v>
      </c>
      <c r="C91" s="62">
        <v>242910</v>
      </c>
      <c r="D91" s="59" t="e">
        <f>VLOOKUP(A91,'CARTERA COOSALUD'!$A$2:$B$371,2,0)</f>
        <v>#N/A</v>
      </c>
      <c r="E91" s="59">
        <f>VLOOKUP(A91,PAGOS!$A$2:$B$2051,2,0)</f>
        <v>242910</v>
      </c>
      <c r="F91" s="59" t="e">
        <f t="shared" si="6"/>
        <v>#N/A</v>
      </c>
      <c r="G91" s="62"/>
      <c r="H91" s="62"/>
      <c r="I91" s="62"/>
      <c r="J91" s="62"/>
      <c r="K91" s="62"/>
      <c r="L91" s="62"/>
      <c r="M91" s="62"/>
      <c r="N91" s="62">
        <f>VLOOKUP(A91,PAGOS!$A$2:$D$2051,2,0)</f>
        <v>242910</v>
      </c>
      <c r="O91" s="59" t="str">
        <f>VLOOKUP(A91,PAGOS!$A$2:$D$2051,3,0)</f>
        <v>2000188095</v>
      </c>
      <c r="P91" s="59" t="str">
        <f>VLOOKUP(A91,PAGOS!$A$2:$D$2051,4,0)</f>
        <v>EVENTO SEP_2019</v>
      </c>
      <c r="Q91" s="67">
        <f t="shared" si="7"/>
        <v>0</v>
      </c>
      <c r="R91" s="59"/>
    </row>
    <row r="92" spans="1:18">
      <c r="A92" s="59">
        <v>4296016</v>
      </c>
      <c r="B92" s="62">
        <v>45400</v>
      </c>
      <c r="C92" s="62">
        <v>45400</v>
      </c>
      <c r="D92" s="59" t="e">
        <f>VLOOKUP(A92,'CARTERA COOSALUD'!$A$2:$B$371,2,0)</f>
        <v>#N/A</v>
      </c>
      <c r="E92" s="59">
        <f>VLOOKUP(A92,PAGOS!$A$2:$B$2051,2,0)</f>
        <v>45400</v>
      </c>
      <c r="F92" s="59" t="e">
        <f t="shared" si="6"/>
        <v>#N/A</v>
      </c>
      <c r="G92" s="62"/>
      <c r="H92" s="62"/>
      <c r="I92" s="62"/>
      <c r="J92" s="62"/>
      <c r="K92" s="62"/>
      <c r="L92" s="62"/>
      <c r="M92" s="62"/>
      <c r="N92" s="62">
        <f>VLOOKUP(A92,PAGOS!$A$2:$D$2051,2,0)</f>
        <v>45400</v>
      </c>
      <c r="O92" s="59" t="str">
        <f>VLOOKUP(A92,PAGOS!$A$2:$D$2051,3,0)</f>
        <v>2000182663</v>
      </c>
      <c r="P92" s="59" t="str">
        <f>VLOOKUP(A92,PAGOS!$A$2:$D$2051,4,0)</f>
        <v>EVENTO AGO_2019</v>
      </c>
      <c r="Q92" s="67">
        <f t="shared" si="7"/>
        <v>0</v>
      </c>
      <c r="R92" s="59"/>
    </row>
    <row r="93" spans="1:18">
      <c r="A93" s="59">
        <v>4296024</v>
      </c>
      <c r="B93" s="62">
        <v>45400</v>
      </c>
      <c r="C93" s="62">
        <v>45400</v>
      </c>
      <c r="D93" s="59" t="e">
        <f>VLOOKUP(A93,'CARTERA COOSALUD'!$A$2:$B$371,2,0)</f>
        <v>#N/A</v>
      </c>
      <c r="E93" s="59">
        <f>VLOOKUP(A93,PAGOS!$A$2:$B$2051,2,0)</f>
        <v>45400</v>
      </c>
      <c r="F93" s="59" t="e">
        <f t="shared" si="6"/>
        <v>#N/A</v>
      </c>
      <c r="G93" s="62"/>
      <c r="H93" s="62"/>
      <c r="I93" s="62"/>
      <c r="J93" s="62"/>
      <c r="K93" s="62"/>
      <c r="L93" s="62"/>
      <c r="M93" s="62"/>
      <c r="N93" s="62">
        <f>VLOOKUP(A93,PAGOS!$A$2:$D$2051,2,0)</f>
        <v>45400</v>
      </c>
      <c r="O93" s="59" t="str">
        <f>VLOOKUP(A93,PAGOS!$A$2:$D$2051,3,0)</f>
        <v>2000182663</v>
      </c>
      <c r="P93" s="59" t="str">
        <f>VLOOKUP(A93,PAGOS!$A$2:$D$2051,4,0)</f>
        <v>EVENTO AGO_2019</v>
      </c>
      <c r="Q93" s="67">
        <f t="shared" si="7"/>
        <v>0</v>
      </c>
      <c r="R93" s="59"/>
    </row>
    <row r="94" spans="1:18">
      <c r="A94" s="59">
        <v>4296033</v>
      </c>
      <c r="B94" s="62">
        <v>45100</v>
      </c>
      <c r="C94" s="62">
        <v>45100</v>
      </c>
      <c r="D94" s="59" t="e">
        <f>VLOOKUP(A94,'CARTERA COOSALUD'!$A$2:$B$371,2,0)</f>
        <v>#N/A</v>
      </c>
      <c r="E94" s="59">
        <f>VLOOKUP(A94,PAGOS!$A$2:$B$2051,2,0)</f>
        <v>45100</v>
      </c>
      <c r="F94" s="59" t="e">
        <f t="shared" si="6"/>
        <v>#N/A</v>
      </c>
      <c r="G94" s="62"/>
      <c r="H94" s="62"/>
      <c r="I94" s="62"/>
      <c r="J94" s="62"/>
      <c r="K94" s="62"/>
      <c r="L94" s="62"/>
      <c r="M94" s="62"/>
      <c r="N94" s="62">
        <f>VLOOKUP(A94,PAGOS!$A$2:$D$2051,2,0)</f>
        <v>45100</v>
      </c>
      <c r="O94" s="59" t="str">
        <f>VLOOKUP(A94,PAGOS!$A$2:$D$2051,3,0)</f>
        <v>2000182663</v>
      </c>
      <c r="P94" s="59" t="str">
        <f>VLOOKUP(A94,PAGOS!$A$2:$D$2051,4,0)</f>
        <v>EVENTO AGO_2019</v>
      </c>
      <c r="Q94" s="67">
        <f t="shared" si="7"/>
        <v>0</v>
      </c>
      <c r="R94" s="59"/>
    </row>
    <row r="95" spans="1:18">
      <c r="A95" s="59">
        <v>4296035</v>
      </c>
      <c r="B95" s="62">
        <v>45100</v>
      </c>
      <c r="C95" s="62">
        <v>45100</v>
      </c>
      <c r="D95" s="59" t="e">
        <f>VLOOKUP(A95,'CARTERA COOSALUD'!$A$2:$B$371,2,0)</f>
        <v>#N/A</v>
      </c>
      <c r="E95" s="59">
        <f>VLOOKUP(A95,PAGOS!$A$2:$B$2051,2,0)</f>
        <v>45100</v>
      </c>
      <c r="F95" s="59" t="e">
        <f t="shared" si="6"/>
        <v>#N/A</v>
      </c>
      <c r="G95" s="62"/>
      <c r="H95" s="62"/>
      <c r="I95" s="62"/>
      <c r="J95" s="62"/>
      <c r="K95" s="62"/>
      <c r="L95" s="62"/>
      <c r="M95" s="62"/>
      <c r="N95" s="62">
        <f>VLOOKUP(A95,PAGOS!$A$2:$D$2051,2,0)</f>
        <v>45100</v>
      </c>
      <c r="O95" s="59" t="str">
        <f>VLOOKUP(A95,PAGOS!$A$2:$D$2051,3,0)</f>
        <v>2000182663</v>
      </c>
      <c r="P95" s="59" t="str">
        <f>VLOOKUP(A95,PAGOS!$A$2:$D$2051,4,0)</f>
        <v>EVENTO AGO_2019</v>
      </c>
      <c r="Q95" s="67">
        <f t="shared" si="7"/>
        <v>0</v>
      </c>
      <c r="R95" s="59"/>
    </row>
    <row r="96" spans="1:18">
      <c r="A96" s="59">
        <v>4296036</v>
      </c>
      <c r="B96" s="62">
        <v>45100</v>
      </c>
      <c r="C96" s="62">
        <v>45100</v>
      </c>
      <c r="D96" s="59" t="e">
        <f>VLOOKUP(A96,'CARTERA COOSALUD'!$A$2:$B$371,2,0)</f>
        <v>#N/A</v>
      </c>
      <c r="E96" s="59">
        <f>VLOOKUP(A96,PAGOS!$A$2:$B$2051,2,0)</f>
        <v>45100</v>
      </c>
      <c r="F96" s="59" t="e">
        <f t="shared" si="6"/>
        <v>#N/A</v>
      </c>
      <c r="G96" s="62"/>
      <c r="H96" s="62"/>
      <c r="I96" s="62"/>
      <c r="J96" s="62"/>
      <c r="K96" s="62"/>
      <c r="L96" s="62"/>
      <c r="M96" s="62"/>
      <c r="N96" s="62">
        <f>VLOOKUP(A96,PAGOS!$A$2:$D$2051,2,0)</f>
        <v>45100</v>
      </c>
      <c r="O96" s="59" t="str">
        <f>VLOOKUP(A96,PAGOS!$A$2:$D$2051,3,0)</f>
        <v>2000182663</v>
      </c>
      <c r="P96" s="59" t="str">
        <f>VLOOKUP(A96,PAGOS!$A$2:$D$2051,4,0)</f>
        <v>EVENTO AGO_2019</v>
      </c>
      <c r="Q96" s="67">
        <f t="shared" si="7"/>
        <v>0</v>
      </c>
      <c r="R96" s="59"/>
    </row>
    <row r="97" spans="1:18">
      <c r="A97" s="59">
        <v>4296048</v>
      </c>
      <c r="B97" s="62">
        <v>45100</v>
      </c>
      <c r="C97" s="62">
        <v>45100</v>
      </c>
      <c r="D97" s="59" t="e">
        <f>VLOOKUP(A97,'CARTERA COOSALUD'!$A$2:$B$371,2,0)</f>
        <v>#N/A</v>
      </c>
      <c r="E97" s="59">
        <f>VLOOKUP(A97,PAGOS!$A$2:$B$2051,2,0)</f>
        <v>45100</v>
      </c>
      <c r="F97" s="59" t="e">
        <f t="shared" si="6"/>
        <v>#N/A</v>
      </c>
      <c r="G97" s="62"/>
      <c r="H97" s="62"/>
      <c r="I97" s="62"/>
      <c r="J97" s="62"/>
      <c r="K97" s="62"/>
      <c r="L97" s="62"/>
      <c r="M97" s="62"/>
      <c r="N97" s="62">
        <f>VLOOKUP(A97,PAGOS!$A$2:$D$2051,2,0)</f>
        <v>45100</v>
      </c>
      <c r="O97" s="59" t="str">
        <f>VLOOKUP(A97,PAGOS!$A$2:$D$2051,3,0)</f>
        <v>2000182663</v>
      </c>
      <c r="P97" s="59" t="str">
        <f>VLOOKUP(A97,PAGOS!$A$2:$D$2051,4,0)</f>
        <v>EVENTO AGO_2019</v>
      </c>
      <c r="Q97" s="67">
        <f t="shared" si="7"/>
        <v>0</v>
      </c>
      <c r="R97" s="59"/>
    </row>
    <row r="98" spans="1:18">
      <c r="A98" s="59">
        <v>4296062</v>
      </c>
      <c r="B98" s="62">
        <v>47700</v>
      </c>
      <c r="C98" s="62">
        <v>47700</v>
      </c>
      <c r="D98" s="59" t="e">
        <f>VLOOKUP(A98,'CARTERA COOSALUD'!$A$2:$B$371,2,0)</f>
        <v>#N/A</v>
      </c>
      <c r="E98" s="59">
        <f>VLOOKUP(A98,PAGOS!$A$2:$B$2051,2,0)</f>
        <v>47700</v>
      </c>
      <c r="F98" s="59" t="e">
        <f t="shared" si="6"/>
        <v>#N/A</v>
      </c>
      <c r="G98" s="62"/>
      <c r="H98" s="62"/>
      <c r="I98" s="62"/>
      <c r="J98" s="62"/>
      <c r="K98" s="62"/>
      <c r="L98" s="62"/>
      <c r="M98" s="62"/>
      <c r="N98" s="62">
        <f>VLOOKUP(A98,PAGOS!$A$2:$D$2051,2,0)</f>
        <v>47700</v>
      </c>
      <c r="O98" s="59" t="str">
        <f>VLOOKUP(A98,PAGOS!$A$2:$D$2051,3,0)</f>
        <v>2000182663</v>
      </c>
      <c r="P98" s="59" t="str">
        <f>VLOOKUP(A98,PAGOS!$A$2:$D$2051,4,0)</f>
        <v>EVENTO AGO_2019</v>
      </c>
      <c r="Q98" s="67">
        <f t="shared" si="7"/>
        <v>0</v>
      </c>
      <c r="R98" s="59"/>
    </row>
    <row r="99" spans="1:18">
      <c r="A99" s="59">
        <v>4296080</v>
      </c>
      <c r="B99" s="62">
        <v>45100</v>
      </c>
      <c r="C99" s="62">
        <v>45100</v>
      </c>
      <c r="D99" s="59" t="e">
        <f>VLOOKUP(A99,'CARTERA COOSALUD'!$A$2:$B$371,2,0)</f>
        <v>#N/A</v>
      </c>
      <c r="E99" s="59">
        <f>VLOOKUP(A99,PAGOS!$A$2:$B$2051,2,0)</f>
        <v>45100</v>
      </c>
      <c r="F99" s="59" t="e">
        <f t="shared" si="6"/>
        <v>#N/A</v>
      </c>
      <c r="G99" s="62"/>
      <c r="H99" s="62"/>
      <c r="I99" s="62"/>
      <c r="J99" s="62"/>
      <c r="K99" s="62"/>
      <c r="L99" s="62"/>
      <c r="M99" s="62"/>
      <c r="N99" s="62">
        <f>VLOOKUP(A99,PAGOS!$A$2:$D$2051,2,0)</f>
        <v>45100</v>
      </c>
      <c r="O99" s="59" t="str">
        <f>VLOOKUP(A99,PAGOS!$A$2:$D$2051,3,0)</f>
        <v>2000182663</v>
      </c>
      <c r="P99" s="59" t="str">
        <f>VLOOKUP(A99,PAGOS!$A$2:$D$2051,4,0)</f>
        <v>EVENTO AGO_2019</v>
      </c>
      <c r="Q99" s="67">
        <f t="shared" si="7"/>
        <v>0</v>
      </c>
      <c r="R99" s="59"/>
    </row>
    <row r="100" spans="1:18">
      <c r="A100" s="59">
        <v>4296090</v>
      </c>
      <c r="B100" s="62">
        <v>134900</v>
      </c>
      <c r="C100" s="62">
        <v>134900</v>
      </c>
      <c r="D100" s="59" t="e">
        <f>VLOOKUP(A100,'CARTERA COOSALUD'!$A$2:$B$371,2,0)</f>
        <v>#N/A</v>
      </c>
      <c r="E100" s="59">
        <f>VLOOKUP(A100,PAGOS!$A$2:$B$2051,2,0)</f>
        <v>134900</v>
      </c>
      <c r="F100" s="59" t="e">
        <f t="shared" si="6"/>
        <v>#N/A</v>
      </c>
      <c r="G100" s="62"/>
      <c r="H100" s="62"/>
      <c r="I100" s="62"/>
      <c r="J100" s="62"/>
      <c r="K100" s="62"/>
      <c r="L100" s="62"/>
      <c r="M100" s="62"/>
      <c r="N100" s="62">
        <f>VLOOKUP(A100,PAGOS!$A$2:$D$2051,2,0)</f>
        <v>134900</v>
      </c>
      <c r="O100" s="59" t="str">
        <f>VLOOKUP(A100,PAGOS!$A$2:$D$2051,3,0)</f>
        <v>2000182663</v>
      </c>
      <c r="P100" s="59" t="str">
        <f>VLOOKUP(A100,PAGOS!$A$2:$D$2051,4,0)</f>
        <v>EVENTO AGO_2019</v>
      </c>
      <c r="Q100" s="67">
        <f t="shared" si="7"/>
        <v>0</v>
      </c>
      <c r="R100" s="59"/>
    </row>
    <row r="101" spans="1:18">
      <c r="A101" s="59">
        <v>4296104</v>
      </c>
      <c r="B101" s="62">
        <v>45100</v>
      </c>
      <c r="C101" s="62">
        <v>45100</v>
      </c>
      <c r="D101" s="59" t="e">
        <f>VLOOKUP(A101,'CARTERA COOSALUD'!$A$2:$B$371,2,0)</f>
        <v>#N/A</v>
      </c>
      <c r="E101" s="59">
        <f>VLOOKUP(A101,PAGOS!$A$2:$B$2051,2,0)</f>
        <v>45100</v>
      </c>
      <c r="F101" s="59" t="e">
        <f t="shared" si="6"/>
        <v>#N/A</v>
      </c>
      <c r="G101" s="62"/>
      <c r="H101" s="62"/>
      <c r="I101" s="62"/>
      <c r="J101" s="62"/>
      <c r="K101" s="62"/>
      <c r="L101" s="62"/>
      <c r="M101" s="62"/>
      <c r="N101" s="62">
        <f>VLOOKUP(A101,PAGOS!$A$2:$D$2051,2,0)</f>
        <v>45100</v>
      </c>
      <c r="O101" s="59" t="str">
        <f>VLOOKUP(A101,PAGOS!$A$2:$D$2051,3,0)</f>
        <v>2000182663</v>
      </c>
      <c r="P101" s="59" t="str">
        <f>VLOOKUP(A101,PAGOS!$A$2:$D$2051,4,0)</f>
        <v>EVENTO AGO_2019</v>
      </c>
      <c r="Q101" s="67">
        <f t="shared" si="7"/>
        <v>0</v>
      </c>
      <c r="R101" s="59"/>
    </row>
    <row r="102" spans="1:18">
      <c r="A102" s="59">
        <v>4296141</v>
      </c>
      <c r="B102" s="62">
        <v>5928526</v>
      </c>
      <c r="C102" s="62">
        <v>5329166</v>
      </c>
      <c r="D102" s="59" t="e">
        <f>VLOOKUP(A102,'CARTERA COOSALUD'!$A$2:$B$371,2,0)</f>
        <v>#N/A</v>
      </c>
      <c r="E102" s="59">
        <f>VLOOKUP(A102,PAGOS!$A$2:$B$2051,2,0)</f>
        <v>599360</v>
      </c>
      <c r="F102" s="59" t="e">
        <f t="shared" si="6"/>
        <v>#N/A</v>
      </c>
      <c r="G102" s="62"/>
      <c r="H102" s="62"/>
      <c r="I102" s="62"/>
      <c r="J102" s="62"/>
      <c r="K102" s="62"/>
      <c r="L102" s="62"/>
      <c r="M102" s="62"/>
      <c r="N102" s="62">
        <v>5329166</v>
      </c>
      <c r="O102" s="59">
        <v>2000236978</v>
      </c>
      <c r="P102" s="59" t="s">
        <v>1193</v>
      </c>
      <c r="Q102" s="67">
        <f t="shared" si="7"/>
        <v>0</v>
      </c>
      <c r="R102" s="59"/>
    </row>
    <row r="103" spans="1:18">
      <c r="A103" s="59">
        <v>4296294</v>
      </c>
      <c r="B103" s="62">
        <v>45100</v>
      </c>
      <c r="C103" s="62">
        <v>45100</v>
      </c>
      <c r="D103" s="59" t="e">
        <f>VLOOKUP(A103,'CARTERA COOSALUD'!$A$2:$B$371,2,0)</f>
        <v>#N/A</v>
      </c>
      <c r="E103" s="59">
        <f>VLOOKUP(A103,PAGOS!$A$2:$B$2051,2,0)</f>
        <v>45100</v>
      </c>
      <c r="F103" s="59" t="e">
        <f t="shared" si="6"/>
        <v>#N/A</v>
      </c>
      <c r="G103" s="62"/>
      <c r="H103" s="62"/>
      <c r="I103" s="62"/>
      <c r="J103" s="62"/>
      <c r="K103" s="62"/>
      <c r="L103" s="62"/>
      <c r="M103" s="62"/>
      <c r="N103" s="62">
        <f>VLOOKUP(A103,PAGOS!$A$2:$D$2051,2,0)</f>
        <v>45100</v>
      </c>
      <c r="O103" s="59" t="str">
        <f>VLOOKUP(A103,PAGOS!$A$2:$D$2051,3,0)</f>
        <v>2000182663</v>
      </c>
      <c r="P103" s="59" t="str">
        <f>VLOOKUP(A103,PAGOS!$A$2:$D$2051,4,0)</f>
        <v>EVENTO AGO_2019</v>
      </c>
      <c r="Q103" s="67">
        <f t="shared" si="7"/>
        <v>0</v>
      </c>
      <c r="R103" s="59"/>
    </row>
    <row r="104" spans="1:18">
      <c r="A104" s="59">
        <v>4296692</v>
      </c>
      <c r="B104" s="62">
        <v>92800</v>
      </c>
      <c r="C104" s="62">
        <v>92800</v>
      </c>
      <c r="D104" s="59" t="e">
        <f>VLOOKUP(A104,'CARTERA COOSALUD'!$A$2:$B$371,2,0)</f>
        <v>#N/A</v>
      </c>
      <c r="E104" s="59">
        <f>VLOOKUP(A104,PAGOS!$A$2:$B$2051,2,0)</f>
        <v>92800</v>
      </c>
      <c r="F104" s="59" t="e">
        <f t="shared" si="6"/>
        <v>#N/A</v>
      </c>
      <c r="G104" s="62"/>
      <c r="H104" s="62"/>
      <c r="I104" s="62"/>
      <c r="J104" s="62"/>
      <c r="K104" s="62"/>
      <c r="L104" s="62"/>
      <c r="M104" s="62"/>
      <c r="N104" s="62">
        <f>VLOOKUP(A104,PAGOS!$A$2:$D$2051,2,0)</f>
        <v>92800</v>
      </c>
      <c r="O104" s="59" t="str">
        <f>VLOOKUP(A104,PAGOS!$A$2:$D$2051,3,0)</f>
        <v>2000182663</v>
      </c>
      <c r="P104" s="59" t="str">
        <f>VLOOKUP(A104,PAGOS!$A$2:$D$2051,4,0)</f>
        <v>EVENTO AGO_2019</v>
      </c>
      <c r="Q104" s="67">
        <f t="shared" si="7"/>
        <v>0</v>
      </c>
      <c r="R104" s="59"/>
    </row>
    <row r="105" spans="1:18">
      <c r="A105" s="59">
        <v>4296965</v>
      </c>
      <c r="B105" s="62">
        <v>197150</v>
      </c>
      <c r="C105" s="62">
        <v>39000</v>
      </c>
      <c r="D105" s="59" t="e">
        <f>VLOOKUP(A105,'CARTERA COOSALUD'!$A$2:$B$371,2,0)</f>
        <v>#N/A</v>
      </c>
      <c r="E105" s="59">
        <f>VLOOKUP(A105,PAGOS!$A$2:$B$2051,2,0)</f>
        <v>158150</v>
      </c>
      <c r="F105" s="59" t="e">
        <f t="shared" si="6"/>
        <v>#N/A</v>
      </c>
      <c r="G105" s="62"/>
      <c r="H105" s="62"/>
      <c r="I105" s="62"/>
      <c r="J105" s="62"/>
      <c r="K105" s="62"/>
      <c r="L105" s="62"/>
      <c r="M105" s="62"/>
      <c r="N105" s="62">
        <v>39000</v>
      </c>
      <c r="O105" s="59">
        <v>2000236978</v>
      </c>
      <c r="P105" s="59" t="s">
        <v>1193</v>
      </c>
      <c r="Q105" s="67">
        <f t="shared" si="7"/>
        <v>0</v>
      </c>
      <c r="R105" s="59"/>
    </row>
    <row r="106" spans="1:18">
      <c r="A106" s="59">
        <v>4296997</v>
      </c>
      <c r="B106" s="62">
        <v>47700</v>
      </c>
      <c r="C106" s="62">
        <v>47700</v>
      </c>
      <c r="D106" s="59" t="e">
        <f>VLOOKUP(A106,'CARTERA COOSALUD'!$A$2:$B$371,2,0)</f>
        <v>#N/A</v>
      </c>
      <c r="E106" s="59">
        <f>VLOOKUP(A106,PAGOS!$A$2:$B$2051,2,0)</f>
        <v>47700</v>
      </c>
      <c r="F106" s="59" t="e">
        <f t="shared" si="6"/>
        <v>#N/A</v>
      </c>
      <c r="G106" s="62"/>
      <c r="H106" s="62"/>
      <c r="I106" s="62"/>
      <c r="J106" s="62"/>
      <c r="K106" s="62"/>
      <c r="L106" s="62"/>
      <c r="M106" s="62"/>
      <c r="N106" s="62">
        <f>VLOOKUP(A106,PAGOS!$A$2:$D$2051,2,0)</f>
        <v>47700</v>
      </c>
      <c r="O106" s="59" t="str">
        <f>VLOOKUP(A106,PAGOS!$A$2:$D$2051,3,0)</f>
        <v>2000182663</v>
      </c>
      <c r="P106" s="59" t="str">
        <f>VLOOKUP(A106,PAGOS!$A$2:$D$2051,4,0)</f>
        <v>EVENTO AGO_2019</v>
      </c>
      <c r="Q106" s="67">
        <f t="shared" si="7"/>
        <v>0</v>
      </c>
      <c r="R106" s="59"/>
    </row>
    <row r="107" spans="1:18">
      <c r="A107" s="59">
        <v>4297191</v>
      </c>
      <c r="B107" s="62">
        <v>45100</v>
      </c>
      <c r="C107" s="62">
        <v>45100</v>
      </c>
      <c r="D107" s="59" t="e">
        <f>VLOOKUP(A107,'CARTERA COOSALUD'!$A$2:$B$371,2,0)</f>
        <v>#N/A</v>
      </c>
      <c r="E107" s="59">
        <f>VLOOKUP(A107,PAGOS!$A$2:$B$2051,2,0)</f>
        <v>45100</v>
      </c>
      <c r="F107" s="59" t="e">
        <f t="shared" si="6"/>
        <v>#N/A</v>
      </c>
      <c r="G107" s="62"/>
      <c r="H107" s="62"/>
      <c r="I107" s="62"/>
      <c r="J107" s="62"/>
      <c r="K107" s="62"/>
      <c r="L107" s="62"/>
      <c r="M107" s="62"/>
      <c r="N107" s="62">
        <f>VLOOKUP(A107,PAGOS!$A$2:$D$2051,2,0)</f>
        <v>45100</v>
      </c>
      <c r="O107" s="59" t="str">
        <f>VLOOKUP(A107,PAGOS!$A$2:$D$2051,3,0)</f>
        <v>2000182663</v>
      </c>
      <c r="P107" s="59" t="str">
        <f>VLOOKUP(A107,PAGOS!$A$2:$D$2051,4,0)</f>
        <v>EVENTO AGO_2019</v>
      </c>
      <c r="Q107" s="67">
        <f t="shared" si="7"/>
        <v>0</v>
      </c>
      <c r="R107" s="59"/>
    </row>
    <row r="108" spans="1:18">
      <c r="A108" s="59">
        <v>4297490</v>
      </c>
      <c r="B108" s="62">
        <v>45100</v>
      </c>
      <c r="C108" s="62">
        <v>45100</v>
      </c>
      <c r="D108" s="59" t="e">
        <f>VLOOKUP(A108,'CARTERA COOSALUD'!$A$2:$B$371,2,0)</f>
        <v>#N/A</v>
      </c>
      <c r="E108" s="59">
        <f>VLOOKUP(A108,PAGOS!$A$2:$B$2051,2,0)</f>
        <v>45100</v>
      </c>
      <c r="F108" s="59" t="e">
        <f t="shared" si="6"/>
        <v>#N/A</v>
      </c>
      <c r="G108" s="62"/>
      <c r="H108" s="62"/>
      <c r="I108" s="62"/>
      <c r="J108" s="62"/>
      <c r="K108" s="62"/>
      <c r="L108" s="62"/>
      <c r="M108" s="62"/>
      <c r="N108" s="62">
        <f>VLOOKUP(A108,PAGOS!$A$2:$D$2051,2,0)</f>
        <v>45100</v>
      </c>
      <c r="O108" s="59" t="str">
        <f>VLOOKUP(A108,PAGOS!$A$2:$D$2051,3,0)</f>
        <v>2000182663</v>
      </c>
      <c r="P108" s="59" t="str">
        <f>VLOOKUP(A108,PAGOS!$A$2:$D$2051,4,0)</f>
        <v>EVENTO AGO_2019</v>
      </c>
      <c r="Q108" s="67">
        <f t="shared" si="7"/>
        <v>0</v>
      </c>
      <c r="R108" s="59"/>
    </row>
    <row r="109" spans="1:18">
      <c r="A109" s="59">
        <v>4297500</v>
      </c>
      <c r="B109" s="62">
        <v>6668247</v>
      </c>
      <c r="C109" s="62">
        <v>1436395</v>
      </c>
      <c r="D109" s="59" t="e">
        <f>VLOOKUP(A109,'CARTERA COOSALUD'!$A$2:$B$371,2,0)</f>
        <v>#N/A</v>
      </c>
      <c r="E109" s="59">
        <f>VLOOKUP(A109,PAGOS!$A$2:$B$2051,2,0)</f>
        <v>5226002</v>
      </c>
      <c r="F109" s="59" t="e">
        <f t="shared" si="6"/>
        <v>#N/A</v>
      </c>
      <c r="G109" s="62"/>
      <c r="H109" s="62"/>
      <c r="I109" s="62"/>
      <c r="J109" s="62"/>
      <c r="K109" s="62"/>
      <c r="L109" s="62"/>
      <c r="M109" s="62"/>
      <c r="N109" s="62">
        <v>1436395</v>
      </c>
      <c r="O109" s="59">
        <v>2000236978</v>
      </c>
      <c r="P109" s="59" t="s">
        <v>1193</v>
      </c>
      <c r="Q109" s="67">
        <f t="shared" si="7"/>
        <v>0</v>
      </c>
      <c r="R109" s="59"/>
    </row>
    <row r="110" spans="1:18">
      <c r="A110" s="59">
        <v>4297636</v>
      </c>
      <c r="B110" s="62">
        <v>3896554</v>
      </c>
      <c r="C110" s="62">
        <v>2405974</v>
      </c>
      <c r="D110" s="59" t="e">
        <f>VLOOKUP(A110,'CARTERA COOSALUD'!$A$2:$B$371,2,0)</f>
        <v>#N/A</v>
      </c>
      <c r="E110" s="59">
        <f>VLOOKUP(A110,PAGOS!$A$2:$B$2051,2,0)</f>
        <v>1490580</v>
      </c>
      <c r="F110" s="59" t="e">
        <f t="shared" si="6"/>
        <v>#N/A</v>
      </c>
      <c r="G110" s="62"/>
      <c r="H110" s="62"/>
      <c r="I110" s="62"/>
      <c r="J110" s="62"/>
      <c r="K110" s="62"/>
      <c r="L110" s="62"/>
      <c r="M110" s="62"/>
      <c r="N110" s="62">
        <v>2405974</v>
      </c>
      <c r="O110" s="59">
        <v>2000236978</v>
      </c>
      <c r="P110" s="59" t="s">
        <v>1193</v>
      </c>
      <c r="Q110" s="67">
        <f t="shared" si="7"/>
        <v>0</v>
      </c>
      <c r="R110" s="59"/>
    </row>
    <row r="111" spans="1:18">
      <c r="A111" s="59">
        <v>4297742</v>
      </c>
      <c r="B111" s="62">
        <v>3355404</v>
      </c>
      <c r="C111" s="62">
        <v>2078974</v>
      </c>
      <c r="D111" s="59" t="e">
        <f>VLOOKUP(A111,'CARTERA COOSALUD'!$A$2:$B$371,2,0)</f>
        <v>#N/A</v>
      </c>
      <c r="E111" s="59">
        <f>VLOOKUP(A111,PAGOS!$A$2:$B$2051,2,0)</f>
        <v>1276430</v>
      </c>
      <c r="F111" s="59" t="e">
        <f t="shared" si="6"/>
        <v>#N/A</v>
      </c>
      <c r="G111" s="62"/>
      <c r="H111" s="62"/>
      <c r="I111" s="62"/>
      <c r="J111" s="62"/>
      <c r="K111" s="62"/>
      <c r="L111" s="62"/>
      <c r="M111" s="62"/>
      <c r="N111" s="62">
        <v>2078974</v>
      </c>
      <c r="O111" s="59">
        <v>2000236978</v>
      </c>
      <c r="P111" s="59" t="s">
        <v>1193</v>
      </c>
      <c r="Q111" s="67">
        <f t="shared" si="7"/>
        <v>0</v>
      </c>
      <c r="R111" s="59"/>
    </row>
    <row r="112" spans="1:18">
      <c r="A112" s="59">
        <v>4298009</v>
      </c>
      <c r="B112" s="62">
        <v>32800</v>
      </c>
      <c r="C112" s="62">
        <v>32800</v>
      </c>
      <c r="D112" s="59" t="e">
        <f>VLOOKUP(A112,'CARTERA COOSALUD'!$A$2:$B$371,2,0)</f>
        <v>#N/A</v>
      </c>
      <c r="E112" s="59">
        <f>VLOOKUP(A112,PAGOS!$A$2:$B$2051,2,0)</f>
        <v>32800</v>
      </c>
      <c r="F112" s="59" t="e">
        <f t="shared" si="6"/>
        <v>#N/A</v>
      </c>
      <c r="G112" s="62"/>
      <c r="H112" s="62"/>
      <c r="I112" s="62"/>
      <c r="J112" s="62"/>
      <c r="K112" s="62"/>
      <c r="L112" s="62"/>
      <c r="M112" s="62"/>
      <c r="N112" s="62">
        <f>VLOOKUP(A112,PAGOS!$A$2:$D$2051,2,0)</f>
        <v>32800</v>
      </c>
      <c r="O112" s="59" t="str">
        <f>VLOOKUP(A112,PAGOS!$A$2:$D$2051,3,0)</f>
        <v>2000182663</v>
      </c>
      <c r="P112" s="59" t="str">
        <f>VLOOKUP(A112,PAGOS!$A$2:$D$2051,4,0)</f>
        <v>EVENTO AGO_2019</v>
      </c>
      <c r="Q112" s="67">
        <f t="shared" si="7"/>
        <v>0</v>
      </c>
      <c r="R112" s="59"/>
    </row>
    <row r="113" spans="1:18">
      <c r="A113" s="59">
        <v>4293816</v>
      </c>
      <c r="B113" s="62">
        <v>31200</v>
      </c>
      <c r="C113" s="62">
        <v>31200</v>
      </c>
      <c r="D113" s="59" t="e">
        <f>VLOOKUP(A113,'CARTERA COOSALUD'!$A$2:$B$371,2,0)</f>
        <v>#N/A</v>
      </c>
      <c r="E113" s="59">
        <f>VLOOKUP(A113,PAGOS!$A$2:$B$2051,2,0)</f>
        <v>31200</v>
      </c>
      <c r="F113" s="59" t="e">
        <f t="shared" si="6"/>
        <v>#N/A</v>
      </c>
      <c r="G113" s="62"/>
      <c r="H113" s="62"/>
      <c r="I113" s="62"/>
      <c r="J113" s="62"/>
      <c r="K113" s="62"/>
      <c r="L113" s="62"/>
      <c r="M113" s="62"/>
      <c r="N113" s="62">
        <f>VLOOKUP(A113,PAGOS!$A$2:$D$2051,2,0)</f>
        <v>31200</v>
      </c>
      <c r="O113" s="59" t="str">
        <f>VLOOKUP(A113,PAGOS!$A$2:$D$2051,3,0)</f>
        <v>2000182663</v>
      </c>
      <c r="P113" s="59" t="str">
        <f>VLOOKUP(A113,PAGOS!$A$2:$D$2051,4,0)</f>
        <v>EVENTO AGO_2019</v>
      </c>
      <c r="Q113" s="67">
        <f t="shared" si="7"/>
        <v>0</v>
      </c>
      <c r="R113" s="59"/>
    </row>
    <row r="114" spans="1:18">
      <c r="A114" s="59">
        <v>4294300</v>
      </c>
      <c r="B114" s="62">
        <v>45100</v>
      </c>
      <c r="C114" s="62">
        <v>45100</v>
      </c>
      <c r="D114" s="59" t="e">
        <f>VLOOKUP(A114,'CARTERA COOSALUD'!$A$2:$B$371,2,0)</f>
        <v>#N/A</v>
      </c>
      <c r="E114" s="59">
        <f>VLOOKUP(A114,PAGOS!$A$2:$B$2051,2,0)</f>
        <v>45100</v>
      </c>
      <c r="F114" s="59" t="e">
        <f t="shared" si="6"/>
        <v>#N/A</v>
      </c>
      <c r="G114" s="62"/>
      <c r="H114" s="62"/>
      <c r="I114" s="62"/>
      <c r="J114" s="62"/>
      <c r="K114" s="62"/>
      <c r="L114" s="62"/>
      <c r="M114" s="62"/>
      <c r="N114" s="62">
        <f>VLOOKUP(A114,PAGOS!$A$2:$D$2051,2,0)</f>
        <v>45100</v>
      </c>
      <c r="O114" s="59" t="str">
        <f>VLOOKUP(A114,PAGOS!$A$2:$D$2051,3,0)</f>
        <v>2000182663</v>
      </c>
      <c r="P114" s="59" t="str">
        <f>VLOOKUP(A114,PAGOS!$A$2:$D$2051,4,0)</f>
        <v>EVENTO AGO_2019</v>
      </c>
      <c r="Q114" s="67">
        <f t="shared" si="7"/>
        <v>0</v>
      </c>
      <c r="R114" s="59"/>
    </row>
    <row r="115" spans="1:18">
      <c r="A115" s="59">
        <v>4294405</v>
      </c>
      <c r="B115" s="62">
        <v>28200</v>
      </c>
      <c r="C115" s="62">
        <v>28200</v>
      </c>
      <c r="D115" s="59" t="e">
        <f>VLOOKUP(A115,'CARTERA COOSALUD'!$A$2:$B$371,2,0)</f>
        <v>#N/A</v>
      </c>
      <c r="E115" s="59" t="e">
        <f>VLOOKUP(A115,PAGOS!$A$2:$B$2051,2,0)</f>
        <v>#N/A</v>
      </c>
      <c r="F115" s="59" t="e">
        <f t="shared" si="6"/>
        <v>#N/A</v>
      </c>
      <c r="G115" s="62"/>
      <c r="H115" s="62">
        <f t="shared" ref="H115" si="8">+C115</f>
        <v>28200</v>
      </c>
      <c r="I115" s="62"/>
      <c r="J115" s="62"/>
      <c r="K115" s="62"/>
      <c r="L115" s="62"/>
      <c r="M115" s="62"/>
      <c r="N115" s="62"/>
      <c r="O115" s="59"/>
      <c r="P115" s="59"/>
      <c r="Q115" s="67">
        <f t="shared" si="7"/>
        <v>0</v>
      </c>
      <c r="R115" s="59"/>
    </row>
    <row r="116" spans="1:18">
      <c r="A116" s="59">
        <v>4294592</v>
      </c>
      <c r="B116" s="62">
        <v>42100</v>
      </c>
      <c r="C116" s="62">
        <v>42100</v>
      </c>
      <c r="D116" s="59" t="e">
        <f>VLOOKUP(A116,'CARTERA COOSALUD'!$A$2:$B$371,2,0)</f>
        <v>#N/A</v>
      </c>
      <c r="E116" s="59">
        <f>VLOOKUP(A116,PAGOS!$A$2:$B$2051,2,0)</f>
        <v>42100</v>
      </c>
      <c r="F116" s="59" t="e">
        <f t="shared" si="6"/>
        <v>#N/A</v>
      </c>
      <c r="G116" s="62"/>
      <c r="H116" s="62"/>
      <c r="I116" s="62"/>
      <c r="J116" s="62"/>
      <c r="K116" s="62"/>
      <c r="L116" s="62"/>
      <c r="M116" s="62"/>
      <c r="N116" s="62">
        <f>VLOOKUP(A116,PAGOS!$A$2:$D$2051,2,0)</f>
        <v>42100</v>
      </c>
      <c r="O116" s="59" t="str">
        <f>VLOOKUP(A116,PAGOS!$A$2:$D$2051,3,0)</f>
        <v>2000182663</v>
      </c>
      <c r="P116" s="59" t="str">
        <f>VLOOKUP(A116,PAGOS!$A$2:$D$2051,4,0)</f>
        <v>EVENTO AGO_2019</v>
      </c>
      <c r="Q116" s="67">
        <f t="shared" si="7"/>
        <v>0</v>
      </c>
      <c r="R116" s="59"/>
    </row>
    <row r="117" spans="1:18">
      <c r="A117" s="59">
        <v>4294595</v>
      </c>
      <c r="B117" s="62">
        <v>47000</v>
      </c>
      <c r="C117" s="62">
        <v>47000</v>
      </c>
      <c r="D117" s="59" t="e">
        <f>VLOOKUP(A117,'CARTERA COOSALUD'!$A$2:$B$371,2,0)</f>
        <v>#N/A</v>
      </c>
      <c r="E117" s="59" t="e">
        <f>VLOOKUP(A117,PAGOS!$A$2:$B$2051,2,0)</f>
        <v>#N/A</v>
      </c>
      <c r="F117" s="59" t="e">
        <f t="shared" si="6"/>
        <v>#N/A</v>
      </c>
      <c r="G117" s="62"/>
      <c r="H117" s="62">
        <f t="shared" ref="H117" si="9">+C117</f>
        <v>47000</v>
      </c>
      <c r="I117" s="62"/>
      <c r="J117" s="62"/>
      <c r="K117" s="62"/>
      <c r="L117" s="62"/>
      <c r="M117" s="62"/>
      <c r="N117" s="62"/>
      <c r="O117" s="59"/>
      <c r="P117" s="59"/>
      <c r="Q117" s="67">
        <f t="shared" si="7"/>
        <v>0</v>
      </c>
      <c r="R117" s="59"/>
    </row>
    <row r="118" spans="1:18">
      <c r="A118" s="59">
        <v>4294723</v>
      </c>
      <c r="B118" s="62">
        <v>45100</v>
      </c>
      <c r="C118" s="62">
        <v>45100</v>
      </c>
      <c r="D118" s="59" t="e">
        <f>VLOOKUP(A118,'CARTERA COOSALUD'!$A$2:$B$371,2,0)</f>
        <v>#N/A</v>
      </c>
      <c r="E118" s="59">
        <f>VLOOKUP(A118,PAGOS!$A$2:$B$2051,2,0)</f>
        <v>45100</v>
      </c>
      <c r="F118" s="59" t="e">
        <f t="shared" si="6"/>
        <v>#N/A</v>
      </c>
      <c r="G118" s="62"/>
      <c r="H118" s="62"/>
      <c r="I118" s="62"/>
      <c r="J118" s="62"/>
      <c r="K118" s="62"/>
      <c r="L118" s="62"/>
      <c r="M118" s="62"/>
      <c r="N118" s="62">
        <f>VLOOKUP(A118,PAGOS!$A$2:$D$2051,2,0)</f>
        <v>45100</v>
      </c>
      <c r="O118" s="59" t="str">
        <f>VLOOKUP(A118,PAGOS!$A$2:$D$2051,3,0)</f>
        <v>2000182663</v>
      </c>
      <c r="P118" s="59" t="str">
        <f>VLOOKUP(A118,PAGOS!$A$2:$D$2051,4,0)</f>
        <v>EVENTO AGO_2019</v>
      </c>
      <c r="Q118" s="67">
        <f t="shared" si="7"/>
        <v>0</v>
      </c>
      <c r="R118" s="59"/>
    </row>
    <row r="119" spans="1:18">
      <c r="A119" s="59">
        <v>4295089</v>
      </c>
      <c r="B119" s="62">
        <v>28200</v>
      </c>
      <c r="C119" s="62">
        <v>28200</v>
      </c>
      <c r="D119" s="59" t="e">
        <f>VLOOKUP(A119,'CARTERA COOSALUD'!$A$2:$B$371,2,0)</f>
        <v>#N/A</v>
      </c>
      <c r="E119" s="59" t="e">
        <f>VLOOKUP(A119,PAGOS!$A$2:$B$2051,2,0)</f>
        <v>#N/A</v>
      </c>
      <c r="F119" s="59" t="e">
        <f t="shared" si="6"/>
        <v>#N/A</v>
      </c>
      <c r="G119" s="62"/>
      <c r="H119" s="62">
        <f t="shared" ref="H119:H121" si="10">+C119</f>
        <v>28200</v>
      </c>
      <c r="I119" s="62"/>
      <c r="J119" s="62"/>
      <c r="K119" s="62"/>
      <c r="L119" s="62"/>
      <c r="M119" s="62"/>
      <c r="N119" s="62"/>
      <c r="O119" s="59"/>
      <c r="P119" s="59"/>
      <c r="Q119" s="67">
        <f t="shared" si="7"/>
        <v>0</v>
      </c>
      <c r="R119" s="59"/>
    </row>
    <row r="120" spans="1:18">
      <c r="A120" s="59">
        <v>4295313</v>
      </c>
      <c r="B120" s="62">
        <v>28200</v>
      </c>
      <c r="C120" s="62">
        <v>28200</v>
      </c>
      <c r="D120" s="59" t="e">
        <f>VLOOKUP(A120,'CARTERA COOSALUD'!$A$2:$B$371,2,0)</f>
        <v>#N/A</v>
      </c>
      <c r="E120" s="59" t="e">
        <f>VLOOKUP(A120,PAGOS!$A$2:$B$2051,2,0)</f>
        <v>#N/A</v>
      </c>
      <c r="F120" s="59" t="e">
        <f t="shared" si="6"/>
        <v>#N/A</v>
      </c>
      <c r="G120" s="62"/>
      <c r="H120" s="62">
        <f t="shared" si="10"/>
        <v>28200</v>
      </c>
      <c r="I120" s="62"/>
      <c r="J120" s="62"/>
      <c r="K120" s="62"/>
      <c r="L120" s="62"/>
      <c r="M120" s="62"/>
      <c r="N120" s="62"/>
      <c r="O120" s="59"/>
      <c r="P120" s="59"/>
      <c r="Q120" s="67">
        <f t="shared" si="7"/>
        <v>0</v>
      </c>
      <c r="R120" s="59"/>
    </row>
    <row r="121" spans="1:18">
      <c r="A121" s="59">
        <v>4295966</v>
      </c>
      <c r="B121" s="62">
        <v>119000</v>
      </c>
      <c r="C121" s="62">
        <v>119000</v>
      </c>
      <c r="D121" s="59" t="e">
        <f>VLOOKUP(A121,'CARTERA COOSALUD'!$A$2:$B$371,2,0)</f>
        <v>#N/A</v>
      </c>
      <c r="E121" s="59" t="e">
        <f>VLOOKUP(A121,PAGOS!$A$2:$B$2051,2,0)</f>
        <v>#N/A</v>
      </c>
      <c r="F121" s="59" t="e">
        <f t="shared" si="6"/>
        <v>#N/A</v>
      </c>
      <c r="G121" s="62"/>
      <c r="H121" s="62">
        <f t="shared" si="10"/>
        <v>119000</v>
      </c>
      <c r="I121" s="62"/>
      <c r="J121" s="62"/>
      <c r="K121" s="62"/>
      <c r="L121" s="62"/>
      <c r="M121" s="62"/>
      <c r="N121" s="62"/>
      <c r="O121" s="59"/>
      <c r="P121" s="59"/>
      <c r="Q121" s="67">
        <f t="shared" si="7"/>
        <v>0</v>
      </c>
      <c r="R121" s="59"/>
    </row>
    <row r="122" spans="1:18">
      <c r="A122" s="59">
        <v>4296540</v>
      </c>
      <c r="B122" s="62">
        <v>45100</v>
      </c>
      <c r="C122" s="62">
        <v>45100</v>
      </c>
      <c r="D122" s="59" t="e">
        <f>VLOOKUP(A122,'CARTERA COOSALUD'!$A$2:$B$371,2,0)</f>
        <v>#N/A</v>
      </c>
      <c r="E122" s="59">
        <f>VLOOKUP(A122,PAGOS!$A$2:$B$2051,2,0)</f>
        <v>45100</v>
      </c>
      <c r="F122" s="59" t="e">
        <f t="shared" si="6"/>
        <v>#N/A</v>
      </c>
      <c r="G122" s="62"/>
      <c r="H122" s="62"/>
      <c r="I122" s="62"/>
      <c r="J122" s="62"/>
      <c r="K122" s="62"/>
      <c r="L122" s="62"/>
      <c r="M122" s="62"/>
      <c r="N122" s="62">
        <f>VLOOKUP(A122,PAGOS!$A$2:$D$2051,2,0)</f>
        <v>45100</v>
      </c>
      <c r="O122" s="59" t="str">
        <f>VLOOKUP(A122,PAGOS!$A$2:$D$2051,3,0)</f>
        <v>2000182663</v>
      </c>
      <c r="P122" s="59" t="str">
        <f>VLOOKUP(A122,PAGOS!$A$2:$D$2051,4,0)</f>
        <v>EVENTO AGO_2019</v>
      </c>
      <c r="Q122" s="67">
        <f t="shared" si="7"/>
        <v>0</v>
      </c>
      <c r="R122" s="59"/>
    </row>
    <row r="123" spans="1:18">
      <c r="A123" s="59">
        <v>4297216</v>
      </c>
      <c r="B123" s="62">
        <v>28200</v>
      </c>
      <c r="C123" s="62">
        <v>28200</v>
      </c>
      <c r="D123" s="59" t="e">
        <f>VLOOKUP(A123,'CARTERA COOSALUD'!$A$2:$B$371,2,0)</f>
        <v>#N/A</v>
      </c>
      <c r="E123" s="59" t="e">
        <f>VLOOKUP(A123,PAGOS!$A$2:$B$2051,2,0)</f>
        <v>#N/A</v>
      </c>
      <c r="F123" s="59" t="e">
        <f t="shared" si="6"/>
        <v>#N/A</v>
      </c>
      <c r="G123" s="62"/>
      <c r="H123" s="62">
        <f t="shared" ref="H123:H124" si="11">+C123</f>
        <v>28200</v>
      </c>
      <c r="I123" s="62"/>
      <c r="J123" s="62"/>
      <c r="K123" s="62"/>
      <c r="L123" s="62"/>
      <c r="M123" s="62"/>
      <c r="N123" s="62"/>
      <c r="O123" s="59"/>
      <c r="P123" s="59"/>
      <c r="Q123" s="67">
        <f t="shared" si="7"/>
        <v>0</v>
      </c>
      <c r="R123" s="59"/>
    </row>
    <row r="124" spans="1:18">
      <c r="A124" s="59">
        <v>4297378</v>
      </c>
      <c r="B124" s="62">
        <v>54000</v>
      </c>
      <c r="C124" s="62">
        <v>54000</v>
      </c>
      <c r="D124" s="59" t="e">
        <f>VLOOKUP(A124,'CARTERA COOSALUD'!$A$2:$B$371,2,0)</f>
        <v>#N/A</v>
      </c>
      <c r="E124" s="59" t="e">
        <f>VLOOKUP(A124,PAGOS!$A$2:$B$2051,2,0)</f>
        <v>#N/A</v>
      </c>
      <c r="F124" s="59" t="e">
        <f t="shared" si="6"/>
        <v>#N/A</v>
      </c>
      <c r="G124" s="62"/>
      <c r="H124" s="62">
        <f t="shared" si="11"/>
        <v>54000</v>
      </c>
      <c r="I124" s="62"/>
      <c r="J124" s="62"/>
      <c r="K124" s="62"/>
      <c r="L124" s="62"/>
      <c r="M124" s="62"/>
      <c r="N124" s="62"/>
      <c r="O124" s="59"/>
      <c r="P124" s="59"/>
      <c r="Q124" s="67">
        <f t="shared" si="7"/>
        <v>0</v>
      </c>
      <c r="R124" s="59"/>
    </row>
    <row r="125" spans="1:18">
      <c r="A125" s="59">
        <v>4297435</v>
      </c>
      <c r="B125" s="62">
        <v>42100</v>
      </c>
      <c r="C125" s="62">
        <v>42100</v>
      </c>
      <c r="D125" s="59" t="e">
        <f>VLOOKUP(A125,'CARTERA COOSALUD'!$A$2:$B$371,2,0)</f>
        <v>#N/A</v>
      </c>
      <c r="E125" s="59">
        <f>VLOOKUP(A125,PAGOS!$A$2:$B$2051,2,0)</f>
        <v>42100</v>
      </c>
      <c r="F125" s="59" t="e">
        <f t="shared" si="6"/>
        <v>#N/A</v>
      </c>
      <c r="G125" s="62"/>
      <c r="H125" s="62"/>
      <c r="I125" s="62"/>
      <c r="J125" s="62"/>
      <c r="K125" s="62"/>
      <c r="L125" s="62"/>
      <c r="M125" s="62"/>
      <c r="N125" s="62">
        <f>VLOOKUP(A125,PAGOS!$A$2:$D$2051,2,0)</f>
        <v>42100</v>
      </c>
      <c r="O125" s="59" t="str">
        <f>VLOOKUP(A125,PAGOS!$A$2:$D$2051,3,0)</f>
        <v>2000182663</v>
      </c>
      <c r="P125" s="59" t="str">
        <f>VLOOKUP(A125,PAGOS!$A$2:$D$2051,4,0)</f>
        <v>EVENTO AGO_2019</v>
      </c>
      <c r="Q125" s="67">
        <f t="shared" si="7"/>
        <v>0</v>
      </c>
      <c r="R125" s="59"/>
    </row>
    <row r="126" spans="1:18">
      <c r="A126" s="59">
        <v>4291043</v>
      </c>
      <c r="B126" s="62">
        <v>153400</v>
      </c>
      <c r="C126" s="62">
        <v>153400</v>
      </c>
      <c r="D126" s="59" t="e">
        <f>VLOOKUP(A126,'CARTERA COOSALUD'!$A$2:$B$371,2,0)</f>
        <v>#N/A</v>
      </c>
      <c r="E126" s="59">
        <f>VLOOKUP(A126,PAGOS!$A$2:$B$2051,2,0)</f>
        <v>153400</v>
      </c>
      <c r="F126" s="59" t="e">
        <f t="shared" si="6"/>
        <v>#N/A</v>
      </c>
      <c r="G126" s="62"/>
      <c r="H126" s="62"/>
      <c r="I126" s="62"/>
      <c r="J126" s="62"/>
      <c r="K126" s="62"/>
      <c r="L126" s="62"/>
      <c r="M126" s="62"/>
      <c r="N126" s="62">
        <f>VLOOKUP(A126,PAGOS!$A$2:$D$2051,2,0)</f>
        <v>153400</v>
      </c>
      <c r="O126" s="59" t="str">
        <f>VLOOKUP(A126,PAGOS!$A$2:$D$2051,3,0)</f>
        <v>2000182663</v>
      </c>
      <c r="P126" s="59" t="str">
        <f>VLOOKUP(A126,PAGOS!$A$2:$D$2051,4,0)</f>
        <v>EVENTO AGO_2019</v>
      </c>
      <c r="Q126" s="67">
        <f t="shared" si="7"/>
        <v>0</v>
      </c>
      <c r="R126" s="59"/>
    </row>
    <row r="127" spans="1:18">
      <c r="A127" s="59">
        <v>4298498</v>
      </c>
      <c r="B127" s="62">
        <v>1493214</v>
      </c>
      <c r="C127" s="62">
        <v>15000</v>
      </c>
      <c r="D127" s="59">
        <f>VLOOKUP(A127,'CARTERA COOSALUD'!$A$2:$B$371,2,0)</f>
        <v>15000</v>
      </c>
      <c r="E127" s="59">
        <f>VLOOKUP(A127,PAGOS!$A$2:$B$2051,2,0)</f>
        <v>1453214</v>
      </c>
      <c r="F127" s="59">
        <f t="shared" si="6"/>
        <v>0</v>
      </c>
      <c r="G127" s="62">
        <f>+C127</f>
        <v>15000</v>
      </c>
      <c r="H127" s="62"/>
      <c r="I127" s="62"/>
      <c r="J127" s="62"/>
      <c r="K127" s="62"/>
      <c r="L127" s="62"/>
      <c r="M127" s="62"/>
      <c r="N127" s="62"/>
      <c r="O127" s="59"/>
      <c r="P127" s="59"/>
      <c r="Q127" s="67">
        <f t="shared" si="7"/>
        <v>0</v>
      </c>
      <c r="R127" s="59"/>
    </row>
    <row r="128" spans="1:18">
      <c r="A128" s="59">
        <v>4298888</v>
      </c>
      <c r="B128" s="62">
        <v>1828601</v>
      </c>
      <c r="C128" s="62">
        <v>717581</v>
      </c>
      <c r="D128" s="59">
        <f>VLOOKUP(A128,'CARTERA COOSALUD'!$A$2:$B$371,2,0)</f>
        <v>717581</v>
      </c>
      <c r="E128" s="59">
        <f>VLOOKUP(A128,PAGOS!$A$2:$B$2051,2,0)</f>
        <v>1111020</v>
      </c>
      <c r="F128" s="59">
        <f t="shared" si="6"/>
        <v>0</v>
      </c>
      <c r="G128" s="62">
        <f>+C128</f>
        <v>717581</v>
      </c>
      <c r="H128" s="62"/>
      <c r="I128" s="62"/>
      <c r="J128" s="62"/>
      <c r="K128" s="62"/>
      <c r="L128" s="62"/>
      <c r="M128" s="62"/>
      <c r="N128" s="62"/>
      <c r="O128" s="59"/>
      <c r="P128" s="59"/>
      <c r="Q128" s="67">
        <f t="shared" si="7"/>
        <v>0</v>
      </c>
      <c r="R128" s="59"/>
    </row>
    <row r="129" spans="1:18">
      <c r="A129" s="59">
        <v>4298902</v>
      </c>
      <c r="B129" s="62">
        <v>45100</v>
      </c>
      <c r="C129" s="62">
        <v>45100</v>
      </c>
      <c r="D129" s="59" t="e">
        <f>VLOOKUP(A129,'CARTERA COOSALUD'!$A$2:$B$371,2,0)</f>
        <v>#N/A</v>
      </c>
      <c r="E129" s="59">
        <f>VLOOKUP(A129,PAGOS!$A$2:$B$2051,2,0)</f>
        <v>45100</v>
      </c>
      <c r="F129" s="59" t="e">
        <f t="shared" si="6"/>
        <v>#N/A</v>
      </c>
      <c r="G129" s="62"/>
      <c r="H129" s="62"/>
      <c r="I129" s="62"/>
      <c r="J129" s="62"/>
      <c r="K129" s="62"/>
      <c r="L129" s="62"/>
      <c r="M129" s="62"/>
      <c r="N129" s="62">
        <f>VLOOKUP(A129,PAGOS!$A$2:$D$2051,2,0)</f>
        <v>45100</v>
      </c>
      <c r="O129" s="59" t="str">
        <f>VLOOKUP(A129,PAGOS!$A$2:$D$2051,3,0)</f>
        <v>2000182663</v>
      </c>
      <c r="P129" s="59" t="str">
        <f>VLOOKUP(A129,PAGOS!$A$2:$D$2051,4,0)</f>
        <v>EVENTO AGO_2019</v>
      </c>
      <c r="Q129" s="67">
        <f t="shared" si="7"/>
        <v>0</v>
      </c>
      <c r="R129" s="59"/>
    </row>
    <row r="130" spans="1:18">
      <c r="A130" s="59">
        <v>4299500</v>
      </c>
      <c r="B130" s="62">
        <v>45100</v>
      </c>
      <c r="C130" s="62">
        <v>45100</v>
      </c>
      <c r="D130" s="59" t="e">
        <f>VLOOKUP(A130,'CARTERA COOSALUD'!$A$2:$B$371,2,0)</f>
        <v>#N/A</v>
      </c>
      <c r="E130" s="59">
        <f>VLOOKUP(A130,PAGOS!$A$2:$B$2051,2,0)</f>
        <v>45100</v>
      </c>
      <c r="F130" s="59" t="e">
        <f t="shared" si="6"/>
        <v>#N/A</v>
      </c>
      <c r="G130" s="62"/>
      <c r="H130" s="62"/>
      <c r="I130" s="62"/>
      <c r="J130" s="62"/>
      <c r="K130" s="62"/>
      <c r="L130" s="62"/>
      <c r="M130" s="62"/>
      <c r="N130" s="62">
        <f>VLOOKUP(A130,PAGOS!$A$2:$D$2051,2,0)</f>
        <v>45100</v>
      </c>
      <c r="O130" s="59" t="str">
        <f>VLOOKUP(A130,PAGOS!$A$2:$D$2051,3,0)</f>
        <v>2000182663</v>
      </c>
      <c r="P130" s="59" t="str">
        <f>VLOOKUP(A130,PAGOS!$A$2:$D$2051,4,0)</f>
        <v>EVENTO AGO_2019</v>
      </c>
      <c r="Q130" s="67">
        <f t="shared" si="7"/>
        <v>0</v>
      </c>
      <c r="R130" s="59"/>
    </row>
    <row r="131" spans="1:18">
      <c r="A131" s="59">
        <v>4299503</v>
      </c>
      <c r="B131" s="62">
        <v>45100</v>
      </c>
      <c r="C131" s="62">
        <v>45100</v>
      </c>
      <c r="D131" s="59" t="e">
        <f>VLOOKUP(A131,'CARTERA COOSALUD'!$A$2:$B$371,2,0)</f>
        <v>#N/A</v>
      </c>
      <c r="E131" s="59">
        <f>VLOOKUP(A131,PAGOS!$A$2:$B$2051,2,0)</f>
        <v>45100</v>
      </c>
      <c r="F131" s="59" t="e">
        <f t="shared" ref="F131:F194" si="12">+C131-D131</f>
        <v>#N/A</v>
      </c>
      <c r="G131" s="62"/>
      <c r="H131" s="62"/>
      <c r="I131" s="62"/>
      <c r="J131" s="62"/>
      <c r="K131" s="62"/>
      <c r="L131" s="62"/>
      <c r="M131" s="62"/>
      <c r="N131" s="62">
        <f>VLOOKUP(A131,PAGOS!$A$2:$D$2051,2,0)</f>
        <v>45100</v>
      </c>
      <c r="O131" s="59" t="str">
        <f>VLOOKUP(A131,PAGOS!$A$2:$D$2051,3,0)</f>
        <v>2000182663</v>
      </c>
      <c r="P131" s="59" t="str">
        <f>VLOOKUP(A131,PAGOS!$A$2:$D$2051,4,0)</f>
        <v>EVENTO AGO_2019</v>
      </c>
      <c r="Q131" s="67">
        <f t="shared" ref="Q131:Q194" si="13">+C131-SUM(G131:N131)</f>
        <v>0</v>
      </c>
      <c r="R131" s="59"/>
    </row>
    <row r="132" spans="1:18">
      <c r="A132" s="59">
        <v>4299504</v>
      </c>
      <c r="B132" s="62">
        <v>45100</v>
      </c>
      <c r="C132" s="62">
        <v>45100</v>
      </c>
      <c r="D132" s="59" t="e">
        <f>VLOOKUP(A132,'CARTERA COOSALUD'!$A$2:$B$371,2,0)</f>
        <v>#N/A</v>
      </c>
      <c r="E132" s="59">
        <f>VLOOKUP(A132,PAGOS!$A$2:$B$2051,2,0)</f>
        <v>45100</v>
      </c>
      <c r="F132" s="59" t="e">
        <f t="shared" si="12"/>
        <v>#N/A</v>
      </c>
      <c r="G132" s="62"/>
      <c r="H132" s="62"/>
      <c r="I132" s="62"/>
      <c r="J132" s="62"/>
      <c r="K132" s="62"/>
      <c r="L132" s="62"/>
      <c r="M132" s="62"/>
      <c r="N132" s="62">
        <f>VLOOKUP(A132,PAGOS!$A$2:$D$2051,2,0)</f>
        <v>45100</v>
      </c>
      <c r="O132" s="59" t="str">
        <f>VLOOKUP(A132,PAGOS!$A$2:$D$2051,3,0)</f>
        <v>2000182663</v>
      </c>
      <c r="P132" s="59" t="str">
        <f>VLOOKUP(A132,PAGOS!$A$2:$D$2051,4,0)</f>
        <v>EVENTO AGO_2019</v>
      </c>
      <c r="Q132" s="67">
        <f t="shared" si="13"/>
        <v>0</v>
      </c>
      <c r="R132" s="59"/>
    </row>
    <row r="133" spans="1:18">
      <c r="A133" s="59">
        <v>4299506</v>
      </c>
      <c r="B133" s="62">
        <v>25800</v>
      </c>
      <c r="C133" s="62">
        <v>25800</v>
      </c>
      <c r="D133" s="59" t="e">
        <f>VLOOKUP(A133,'CARTERA COOSALUD'!$A$2:$B$371,2,0)</f>
        <v>#N/A</v>
      </c>
      <c r="E133" s="59">
        <f>VLOOKUP(A133,PAGOS!$A$2:$B$2051,2,0)</f>
        <v>25800</v>
      </c>
      <c r="F133" s="59" t="e">
        <f t="shared" si="12"/>
        <v>#N/A</v>
      </c>
      <c r="G133" s="62"/>
      <c r="H133" s="62"/>
      <c r="I133" s="62"/>
      <c r="J133" s="62"/>
      <c r="K133" s="62"/>
      <c r="L133" s="62"/>
      <c r="M133" s="62"/>
      <c r="N133" s="62">
        <f>VLOOKUP(A133,PAGOS!$A$2:$D$2051,2,0)</f>
        <v>25800</v>
      </c>
      <c r="O133" s="59" t="str">
        <f>VLOOKUP(A133,PAGOS!$A$2:$D$2051,3,0)</f>
        <v>2000182663</v>
      </c>
      <c r="P133" s="59" t="str">
        <f>VLOOKUP(A133,PAGOS!$A$2:$D$2051,4,0)</f>
        <v>EVENTO AGO_2019</v>
      </c>
      <c r="Q133" s="67">
        <f t="shared" si="13"/>
        <v>0</v>
      </c>
      <c r="R133" s="59"/>
    </row>
    <row r="134" spans="1:18">
      <c r="A134" s="59">
        <v>4299509</v>
      </c>
      <c r="B134" s="62">
        <v>45100</v>
      </c>
      <c r="C134" s="62">
        <v>45100</v>
      </c>
      <c r="D134" s="59" t="e">
        <f>VLOOKUP(A134,'CARTERA COOSALUD'!$A$2:$B$371,2,0)</f>
        <v>#N/A</v>
      </c>
      <c r="E134" s="59">
        <f>VLOOKUP(A134,PAGOS!$A$2:$B$2051,2,0)</f>
        <v>45100</v>
      </c>
      <c r="F134" s="59" t="e">
        <f t="shared" si="12"/>
        <v>#N/A</v>
      </c>
      <c r="G134" s="62"/>
      <c r="H134" s="62"/>
      <c r="I134" s="62"/>
      <c r="J134" s="62"/>
      <c r="K134" s="62"/>
      <c r="L134" s="62"/>
      <c r="M134" s="62"/>
      <c r="N134" s="62">
        <f>VLOOKUP(A134,PAGOS!$A$2:$D$2051,2,0)</f>
        <v>45100</v>
      </c>
      <c r="O134" s="59" t="str">
        <f>VLOOKUP(A134,PAGOS!$A$2:$D$2051,3,0)</f>
        <v>2000182663</v>
      </c>
      <c r="P134" s="59" t="str">
        <f>VLOOKUP(A134,PAGOS!$A$2:$D$2051,4,0)</f>
        <v>EVENTO AGO_2019</v>
      </c>
      <c r="Q134" s="67">
        <f t="shared" si="13"/>
        <v>0</v>
      </c>
      <c r="R134" s="59"/>
    </row>
    <row r="135" spans="1:18">
      <c r="A135" s="59">
        <v>4299510</v>
      </c>
      <c r="B135" s="62">
        <v>45100</v>
      </c>
      <c r="C135" s="62">
        <v>45100</v>
      </c>
      <c r="D135" s="59" t="e">
        <f>VLOOKUP(A135,'CARTERA COOSALUD'!$A$2:$B$371,2,0)</f>
        <v>#N/A</v>
      </c>
      <c r="E135" s="59">
        <f>VLOOKUP(A135,PAGOS!$A$2:$B$2051,2,0)</f>
        <v>45100</v>
      </c>
      <c r="F135" s="59" t="e">
        <f t="shared" si="12"/>
        <v>#N/A</v>
      </c>
      <c r="G135" s="62"/>
      <c r="H135" s="62"/>
      <c r="I135" s="62"/>
      <c r="J135" s="62"/>
      <c r="K135" s="62"/>
      <c r="L135" s="62"/>
      <c r="M135" s="62"/>
      <c r="N135" s="62">
        <f>VLOOKUP(A135,PAGOS!$A$2:$D$2051,2,0)</f>
        <v>45100</v>
      </c>
      <c r="O135" s="59" t="str">
        <f>VLOOKUP(A135,PAGOS!$A$2:$D$2051,3,0)</f>
        <v>2000182663</v>
      </c>
      <c r="P135" s="59" t="str">
        <f>VLOOKUP(A135,PAGOS!$A$2:$D$2051,4,0)</f>
        <v>EVENTO AGO_2019</v>
      </c>
      <c r="Q135" s="67">
        <f t="shared" si="13"/>
        <v>0</v>
      </c>
      <c r="R135" s="59"/>
    </row>
    <row r="136" spans="1:18">
      <c r="A136" s="59">
        <v>4299642</v>
      </c>
      <c r="B136" s="62">
        <v>2695063</v>
      </c>
      <c r="C136" s="62">
        <v>757581</v>
      </c>
      <c r="D136" s="59">
        <f>VLOOKUP(A136,'CARTERA COOSALUD'!$A$2:$B$371,2,0)</f>
        <v>757581</v>
      </c>
      <c r="E136" s="59">
        <f>VLOOKUP(A136,PAGOS!$A$2:$B$2051,2,0)</f>
        <v>1937482</v>
      </c>
      <c r="F136" s="59">
        <f t="shared" si="12"/>
        <v>0</v>
      </c>
      <c r="G136" s="62">
        <f>+C136</f>
        <v>757581</v>
      </c>
      <c r="H136" s="62"/>
      <c r="I136" s="62"/>
      <c r="J136" s="62"/>
      <c r="K136" s="62"/>
      <c r="L136" s="62"/>
      <c r="M136" s="62"/>
      <c r="N136" s="62"/>
      <c r="O136" s="59"/>
      <c r="P136" s="59"/>
      <c r="Q136" s="67">
        <f t="shared" si="13"/>
        <v>0</v>
      </c>
      <c r="R136" s="59"/>
    </row>
    <row r="137" spans="1:18">
      <c r="A137" s="59">
        <v>4299738</v>
      </c>
      <c r="B137" s="62">
        <v>45400</v>
      </c>
      <c r="C137" s="62">
        <v>45400</v>
      </c>
      <c r="D137" s="59" t="e">
        <f>VLOOKUP(A137,'CARTERA COOSALUD'!$A$2:$B$371,2,0)</f>
        <v>#N/A</v>
      </c>
      <c r="E137" s="59">
        <f>VLOOKUP(A137,PAGOS!$A$2:$B$2051,2,0)</f>
        <v>45400</v>
      </c>
      <c r="F137" s="59" t="e">
        <f t="shared" si="12"/>
        <v>#N/A</v>
      </c>
      <c r="G137" s="62"/>
      <c r="H137" s="62"/>
      <c r="I137" s="62"/>
      <c r="J137" s="62"/>
      <c r="K137" s="62"/>
      <c r="L137" s="62"/>
      <c r="M137" s="62"/>
      <c r="N137" s="62">
        <f>VLOOKUP(A137,PAGOS!$A$2:$D$2051,2,0)</f>
        <v>45400</v>
      </c>
      <c r="O137" s="59" t="str">
        <f>VLOOKUP(A137,PAGOS!$A$2:$D$2051,3,0)</f>
        <v>2000182663</v>
      </c>
      <c r="P137" s="59" t="str">
        <f>VLOOKUP(A137,PAGOS!$A$2:$D$2051,4,0)</f>
        <v>EVENTO AGO_2019</v>
      </c>
      <c r="Q137" s="67">
        <f t="shared" si="13"/>
        <v>0</v>
      </c>
      <c r="R137" s="59"/>
    </row>
    <row r="138" spans="1:18">
      <c r="A138" s="59">
        <v>4299783</v>
      </c>
      <c r="B138" s="62">
        <v>31500</v>
      </c>
      <c r="C138" s="62">
        <v>31500</v>
      </c>
      <c r="D138" s="59" t="e">
        <f>VLOOKUP(A138,'CARTERA COOSALUD'!$A$2:$B$371,2,0)</f>
        <v>#N/A</v>
      </c>
      <c r="E138" s="59">
        <f>VLOOKUP(A138,PAGOS!$A$2:$B$2051,2,0)</f>
        <v>31500</v>
      </c>
      <c r="F138" s="59" t="e">
        <f t="shared" si="12"/>
        <v>#N/A</v>
      </c>
      <c r="G138" s="62"/>
      <c r="H138" s="62"/>
      <c r="I138" s="62"/>
      <c r="J138" s="62"/>
      <c r="K138" s="62"/>
      <c r="L138" s="62"/>
      <c r="M138" s="62"/>
      <c r="N138" s="62">
        <f>VLOOKUP(A138,PAGOS!$A$2:$D$2051,2,0)</f>
        <v>31500</v>
      </c>
      <c r="O138" s="59" t="str">
        <f>VLOOKUP(A138,PAGOS!$A$2:$D$2051,3,0)</f>
        <v>2000182663</v>
      </c>
      <c r="P138" s="59" t="str">
        <f>VLOOKUP(A138,PAGOS!$A$2:$D$2051,4,0)</f>
        <v>EVENTO AGO_2019</v>
      </c>
      <c r="Q138" s="67">
        <f t="shared" si="13"/>
        <v>0</v>
      </c>
      <c r="R138" s="59"/>
    </row>
    <row r="139" spans="1:18">
      <c r="A139" s="59">
        <v>4299786</v>
      </c>
      <c r="B139" s="62">
        <v>134900</v>
      </c>
      <c r="C139" s="62">
        <v>134900</v>
      </c>
      <c r="D139" s="59" t="e">
        <f>VLOOKUP(A139,'CARTERA COOSALUD'!$A$2:$B$371,2,0)</f>
        <v>#N/A</v>
      </c>
      <c r="E139" s="59">
        <f>VLOOKUP(A139,PAGOS!$A$2:$B$2051,2,0)</f>
        <v>134900</v>
      </c>
      <c r="F139" s="59" t="e">
        <f t="shared" si="12"/>
        <v>#N/A</v>
      </c>
      <c r="G139" s="62"/>
      <c r="H139" s="62"/>
      <c r="I139" s="62"/>
      <c r="J139" s="62"/>
      <c r="K139" s="62"/>
      <c r="L139" s="62"/>
      <c r="M139" s="62"/>
      <c r="N139" s="62">
        <f>VLOOKUP(A139,PAGOS!$A$2:$D$2051,2,0)</f>
        <v>134900</v>
      </c>
      <c r="O139" s="59" t="str">
        <f>VLOOKUP(A139,PAGOS!$A$2:$D$2051,3,0)</f>
        <v>2000182663</v>
      </c>
      <c r="P139" s="59" t="str">
        <f>VLOOKUP(A139,PAGOS!$A$2:$D$2051,4,0)</f>
        <v>EVENTO AGO_2019</v>
      </c>
      <c r="Q139" s="67">
        <f t="shared" si="13"/>
        <v>0</v>
      </c>
      <c r="R139" s="59"/>
    </row>
    <row r="140" spans="1:18">
      <c r="A140" s="59">
        <v>4299791</v>
      </c>
      <c r="B140" s="62">
        <v>45100</v>
      </c>
      <c r="C140" s="62">
        <v>45100</v>
      </c>
      <c r="D140" s="59" t="e">
        <f>VLOOKUP(A140,'CARTERA COOSALUD'!$A$2:$B$371,2,0)</f>
        <v>#N/A</v>
      </c>
      <c r="E140" s="59">
        <f>VLOOKUP(A140,PAGOS!$A$2:$B$2051,2,0)</f>
        <v>45100</v>
      </c>
      <c r="F140" s="59" t="e">
        <f t="shared" si="12"/>
        <v>#N/A</v>
      </c>
      <c r="G140" s="62"/>
      <c r="H140" s="62"/>
      <c r="I140" s="62"/>
      <c r="J140" s="62"/>
      <c r="K140" s="62"/>
      <c r="L140" s="62"/>
      <c r="M140" s="62"/>
      <c r="N140" s="62">
        <f>VLOOKUP(A140,PAGOS!$A$2:$D$2051,2,0)</f>
        <v>45100</v>
      </c>
      <c r="O140" s="59" t="str">
        <f>VLOOKUP(A140,PAGOS!$A$2:$D$2051,3,0)</f>
        <v>2000182663</v>
      </c>
      <c r="P140" s="59" t="str">
        <f>VLOOKUP(A140,PAGOS!$A$2:$D$2051,4,0)</f>
        <v>EVENTO AGO_2019</v>
      </c>
      <c r="Q140" s="67">
        <f t="shared" si="13"/>
        <v>0</v>
      </c>
      <c r="R140" s="59"/>
    </row>
    <row r="141" spans="1:18">
      <c r="A141" s="59">
        <v>4299793</v>
      </c>
      <c r="B141" s="62">
        <v>45100</v>
      </c>
      <c r="C141" s="62">
        <v>45100</v>
      </c>
      <c r="D141" s="59" t="e">
        <f>VLOOKUP(A141,'CARTERA COOSALUD'!$A$2:$B$371,2,0)</f>
        <v>#N/A</v>
      </c>
      <c r="E141" s="59">
        <f>VLOOKUP(A141,PAGOS!$A$2:$B$2051,2,0)</f>
        <v>45100</v>
      </c>
      <c r="F141" s="59" t="e">
        <f t="shared" si="12"/>
        <v>#N/A</v>
      </c>
      <c r="G141" s="62"/>
      <c r="H141" s="62"/>
      <c r="I141" s="62"/>
      <c r="J141" s="62"/>
      <c r="K141" s="62"/>
      <c r="L141" s="62"/>
      <c r="M141" s="62"/>
      <c r="N141" s="62">
        <f>VLOOKUP(A141,PAGOS!$A$2:$D$2051,2,0)</f>
        <v>45100</v>
      </c>
      <c r="O141" s="59" t="str">
        <f>VLOOKUP(A141,PAGOS!$A$2:$D$2051,3,0)</f>
        <v>2000182663</v>
      </c>
      <c r="P141" s="59" t="str">
        <f>VLOOKUP(A141,PAGOS!$A$2:$D$2051,4,0)</f>
        <v>EVENTO AGO_2019</v>
      </c>
      <c r="Q141" s="67">
        <f t="shared" si="13"/>
        <v>0</v>
      </c>
      <c r="R141" s="59"/>
    </row>
    <row r="142" spans="1:18">
      <c r="A142" s="59">
        <v>4299797</v>
      </c>
      <c r="B142" s="62">
        <v>45100</v>
      </c>
      <c r="C142" s="62">
        <v>45100</v>
      </c>
      <c r="D142" s="59" t="e">
        <f>VLOOKUP(A142,'CARTERA COOSALUD'!$A$2:$B$371,2,0)</f>
        <v>#N/A</v>
      </c>
      <c r="E142" s="59">
        <f>VLOOKUP(A142,PAGOS!$A$2:$B$2051,2,0)</f>
        <v>45100</v>
      </c>
      <c r="F142" s="59" t="e">
        <f t="shared" si="12"/>
        <v>#N/A</v>
      </c>
      <c r="G142" s="62"/>
      <c r="H142" s="62"/>
      <c r="I142" s="62"/>
      <c r="J142" s="62"/>
      <c r="K142" s="62"/>
      <c r="L142" s="62"/>
      <c r="M142" s="62"/>
      <c r="N142" s="62">
        <f>VLOOKUP(A142,PAGOS!$A$2:$D$2051,2,0)</f>
        <v>45100</v>
      </c>
      <c r="O142" s="59" t="str">
        <f>VLOOKUP(A142,PAGOS!$A$2:$D$2051,3,0)</f>
        <v>2000182663</v>
      </c>
      <c r="P142" s="59" t="str">
        <f>VLOOKUP(A142,PAGOS!$A$2:$D$2051,4,0)</f>
        <v>EVENTO AGO_2019</v>
      </c>
      <c r="Q142" s="67">
        <f t="shared" si="13"/>
        <v>0</v>
      </c>
      <c r="R142" s="59"/>
    </row>
    <row r="143" spans="1:18">
      <c r="A143" s="59">
        <v>4299798</v>
      </c>
      <c r="B143" s="62">
        <v>45100</v>
      </c>
      <c r="C143" s="62">
        <v>45100</v>
      </c>
      <c r="D143" s="59" t="e">
        <f>VLOOKUP(A143,'CARTERA COOSALUD'!$A$2:$B$371,2,0)</f>
        <v>#N/A</v>
      </c>
      <c r="E143" s="59">
        <f>VLOOKUP(A143,PAGOS!$A$2:$B$2051,2,0)</f>
        <v>45100</v>
      </c>
      <c r="F143" s="59" t="e">
        <f t="shared" si="12"/>
        <v>#N/A</v>
      </c>
      <c r="G143" s="62"/>
      <c r="H143" s="62"/>
      <c r="I143" s="62"/>
      <c r="J143" s="62"/>
      <c r="K143" s="62"/>
      <c r="L143" s="62"/>
      <c r="M143" s="62"/>
      <c r="N143" s="62">
        <f>VLOOKUP(A143,PAGOS!$A$2:$D$2051,2,0)</f>
        <v>45100</v>
      </c>
      <c r="O143" s="59" t="str">
        <f>VLOOKUP(A143,PAGOS!$A$2:$D$2051,3,0)</f>
        <v>2000182663</v>
      </c>
      <c r="P143" s="59" t="str">
        <f>VLOOKUP(A143,PAGOS!$A$2:$D$2051,4,0)</f>
        <v>EVENTO AGO_2019</v>
      </c>
      <c r="Q143" s="67">
        <f t="shared" si="13"/>
        <v>0</v>
      </c>
      <c r="R143" s="59"/>
    </row>
    <row r="144" spans="1:18">
      <c r="A144" s="59">
        <v>4299807</v>
      </c>
      <c r="B144" s="62">
        <v>47700</v>
      </c>
      <c r="C144" s="62">
        <v>47700</v>
      </c>
      <c r="D144" s="59" t="e">
        <f>VLOOKUP(A144,'CARTERA COOSALUD'!$A$2:$B$371,2,0)</f>
        <v>#N/A</v>
      </c>
      <c r="E144" s="59">
        <f>VLOOKUP(A144,PAGOS!$A$2:$B$2051,2,0)</f>
        <v>47700</v>
      </c>
      <c r="F144" s="59" t="e">
        <f t="shared" si="12"/>
        <v>#N/A</v>
      </c>
      <c r="G144" s="62"/>
      <c r="H144" s="62"/>
      <c r="I144" s="62"/>
      <c r="J144" s="62"/>
      <c r="K144" s="62"/>
      <c r="L144" s="62"/>
      <c r="M144" s="62"/>
      <c r="N144" s="62">
        <f>VLOOKUP(A144,PAGOS!$A$2:$D$2051,2,0)</f>
        <v>47700</v>
      </c>
      <c r="O144" s="59" t="str">
        <f>VLOOKUP(A144,PAGOS!$A$2:$D$2051,3,0)</f>
        <v>2000182663</v>
      </c>
      <c r="P144" s="59" t="str">
        <f>VLOOKUP(A144,PAGOS!$A$2:$D$2051,4,0)</f>
        <v>EVENTO AGO_2019</v>
      </c>
      <c r="Q144" s="67">
        <f t="shared" si="13"/>
        <v>0</v>
      </c>
      <c r="R144" s="59"/>
    </row>
    <row r="145" spans="1:18">
      <c r="A145" s="59">
        <v>4299810</v>
      </c>
      <c r="B145" s="62">
        <v>45100</v>
      </c>
      <c r="C145" s="62">
        <v>45100</v>
      </c>
      <c r="D145" s="59" t="e">
        <f>VLOOKUP(A145,'CARTERA COOSALUD'!$A$2:$B$371,2,0)</f>
        <v>#N/A</v>
      </c>
      <c r="E145" s="59">
        <f>VLOOKUP(A145,PAGOS!$A$2:$B$2051,2,0)</f>
        <v>45100</v>
      </c>
      <c r="F145" s="59" t="e">
        <f t="shared" si="12"/>
        <v>#N/A</v>
      </c>
      <c r="G145" s="62"/>
      <c r="H145" s="62"/>
      <c r="I145" s="62"/>
      <c r="J145" s="62"/>
      <c r="K145" s="62"/>
      <c r="L145" s="62"/>
      <c r="M145" s="62"/>
      <c r="N145" s="62">
        <f>VLOOKUP(A145,PAGOS!$A$2:$D$2051,2,0)</f>
        <v>45100</v>
      </c>
      <c r="O145" s="59" t="str">
        <f>VLOOKUP(A145,PAGOS!$A$2:$D$2051,3,0)</f>
        <v>2000182663</v>
      </c>
      <c r="P145" s="59" t="str">
        <f>VLOOKUP(A145,PAGOS!$A$2:$D$2051,4,0)</f>
        <v>EVENTO AGO_2019</v>
      </c>
      <c r="Q145" s="67">
        <f t="shared" si="13"/>
        <v>0</v>
      </c>
      <c r="R145" s="59"/>
    </row>
    <row r="146" spans="1:18">
      <c r="A146" s="59">
        <v>4299820</v>
      </c>
      <c r="B146" s="62">
        <v>45100</v>
      </c>
      <c r="C146" s="62">
        <v>45100</v>
      </c>
      <c r="D146" s="59" t="e">
        <f>VLOOKUP(A146,'CARTERA COOSALUD'!$A$2:$B$371,2,0)</f>
        <v>#N/A</v>
      </c>
      <c r="E146" s="59">
        <f>VLOOKUP(A146,PAGOS!$A$2:$B$2051,2,0)</f>
        <v>45100</v>
      </c>
      <c r="F146" s="59" t="e">
        <f t="shared" si="12"/>
        <v>#N/A</v>
      </c>
      <c r="G146" s="62"/>
      <c r="H146" s="62"/>
      <c r="I146" s="62"/>
      <c r="J146" s="62"/>
      <c r="K146" s="62"/>
      <c r="L146" s="62"/>
      <c r="M146" s="62"/>
      <c r="N146" s="62">
        <f>VLOOKUP(A146,PAGOS!$A$2:$D$2051,2,0)</f>
        <v>45100</v>
      </c>
      <c r="O146" s="59" t="str">
        <f>VLOOKUP(A146,PAGOS!$A$2:$D$2051,3,0)</f>
        <v>2000182663</v>
      </c>
      <c r="P146" s="59" t="str">
        <f>VLOOKUP(A146,PAGOS!$A$2:$D$2051,4,0)</f>
        <v>EVENTO AGO_2019</v>
      </c>
      <c r="Q146" s="67">
        <f t="shared" si="13"/>
        <v>0</v>
      </c>
      <c r="R146" s="59"/>
    </row>
    <row r="147" spans="1:18">
      <c r="A147" s="59">
        <v>4299831</v>
      </c>
      <c r="B147" s="62">
        <v>45100</v>
      </c>
      <c r="C147" s="62">
        <v>45100</v>
      </c>
      <c r="D147" s="59" t="e">
        <f>VLOOKUP(A147,'CARTERA COOSALUD'!$A$2:$B$371,2,0)</f>
        <v>#N/A</v>
      </c>
      <c r="E147" s="59">
        <f>VLOOKUP(A147,PAGOS!$A$2:$B$2051,2,0)</f>
        <v>45100</v>
      </c>
      <c r="F147" s="59" t="e">
        <f t="shared" si="12"/>
        <v>#N/A</v>
      </c>
      <c r="G147" s="62"/>
      <c r="H147" s="62"/>
      <c r="I147" s="62"/>
      <c r="J147" s="62"/>
      <c r="K147" s="62"/>
      <c r="L147" s="62"/>
      <c r="M147" s="62"/>
      <c r="N147" s="62">
        <f>VLOOKUP(A147,PAGOS!$A$2:$D$2051,2,0)</f>
        <v>45100</v>
      </c>
      <c r="O147" s="59" t="str">
        <f>VLOOKUP(A147,PAGOS!$A$2:$D$2051,3,0)</f>
        <v>2000182663</v>
      </c>
      <c r="P147" s="59" t="str">
        <f>VLOOKUP(A147,PAGOS!$A$2:$D$2051,4,0)</f>
        <v>EVENTO AGO_2019</v>
      </c>
      <c r="Q147" s="67">
        <f t="shared" si="13"/>
        <v>0</v>
      </c>
      <c r="R147" s="59"/>
    </row>
    <row r="148" spans="1:18">
      <c r="A148" s="59">
        <v>4299946</v>
      </c>
      <c r="B148" s="62">
        <v>45100</v>
      </c>
      <c r="C148" s="62">
        <v>45100</v>
      </c>
      <c r="D148" s="59" t="e">
        <f>VLOOKUP(A148,'CARTERA COOSALUD'!$A$2:$B$371,2,0)</f>
        <v>#N/A</v>
      </c>
      <c r="E148" s="59">
        <f>VLOOKUP(A148,PAGOS!$A$2:$B$2051,2,0)</f>
        <v>45100</v>
      </c>
      <c r="F148" s="59" t="e">
        <f t="shared" si="12"/>
        <v>#N/A</v>
      </c>
      <c r="G148" s="62"/>
      <c r="H148" s="62"/>
      <c r="I148" s="62"/>
      <c r="J148" s="62"/>
      <c r="K148" s="62"/>
      <c r="L148" s="62"/>
      <c r="M148" s="62"/>
      <c r="N148" s="62">
        <f>VLOOKUP(A148,PAGOS!$A$2:$D$2051,2,0)</f>
        <v>45100</v>
      </c>
      <c r="O148" s="59" t="str">
        <f>VLOOKUP(A148,PAGOS!$A$2:$D$2051,3,0)</f>
        <v>2000182663</v>
      </c>
      <c r="P148" s="59" t="str">
        <f>VLOOKUP(A148,PAGOS!$A$2:$D$2051,4,0)</f>
        <v>EVENTO AGO_2019</v>
      </c>
      <c r="Q148" s="67">
        <f t="shared" si="13"/>
        <v>0</v>
      </c>
      <c r="R148" s="59"/>
    </row>
    <row r="149" spans="1:18">
      <c r="A149" s="59">
        <v>4299947</v>
      </c>
      <c r="B149" s="62">
        <v>45100</v>
      </c>
      <c r="C149" s="62">
        <v>45100</v>
      </c>
      <c r="D149" s="59" t="e">
        <f>VLOOKUP(A149,'CARTERA COOSALUD'!$A$2:$B$371,2,0)</f>
        <v>#N/A</v>
      </c>
      <c r="E149" s="59">
        <f>VLOOKUP(A149,PAGOS!$A$2:$B$2051,2,0)</f>
        <v>45100</v>
      </c>
      <c r="F149" s="59" t="e">
        <f t="shared" si="12"/>
        <v>#N/A</v>
      </c>
      <c r="G149" s="62"/>
      <c r="H149" s="62"/>
      <c r="I149" s="62"/>
      <c r="J149" s="62"/>
      <c r="K149" s="62"/>
      <c r="L149" s="62"/>
      <c r="M149" s="62"/>
      <c r="N149" s="62">
        <f>VLOOKUP(A149,PAGOS!$A$2:$D$2051,2,0)</f>
        <v>45100</v>
      </c>
      <c r="O149" s="59" t="str">
        <f>VLOOKUP(A149,PAGOS!$A$2:$D$2051,3,0)</f>
        <v>2000182663</v>
      </c>
      <c r="P149" s="59" t="str">
        <f>VLOOKUP(A149,PAGOS!$A$2:$D$2051,4,0)</f>
        <v>EVENTO AGO_2019</v>
      </c>
      <c r="Q149" s="67">
        <f t="shared" si="13"/>
        <v>0</v>
      </c>
      <c r="R149" s="59"/>
    </row>
    <row r="150" spans="1:18">
      <c r="A150" s="59">
        <v>4300021</v>
      </c>
      <c r="B150" s="62">
        <v>23400</v>
      </c>
      <c r="C150" s="62">
        <v>23400</v>
      </c>
      <c r="D150" s="59" t="e">
        <f>VLOOKUP(A150,'CARTERA COOSALUD'!$A$2:$B$371,2,0)</f>
        <v>#N/A</v>
      </c>
      <c r="E150" s="59">
        <f>VLOOKUP(A150,PAGOS!$A$2:$B$2051,2,0)</f>
        <v>23400</v>
      </c>
      <c r="F150" s="59" t="e">
        <f t="shared" si="12"/>
        <v>#N/A</v>
      </c>
      <c r="G150" s="62"/>
      <c r="H150" s="62"/>
      <c r="I150" s="62"/>
      <c r="J150" s="62"/>
      <c r="K150" s="62"/>
      <c r="L150" s="62"/>
      <c r="M150" s="62"/>
      <c r="N150" s="62">
        <f>VLOOKUP(A150,PAGOS!$A$2:$D$2051,2,0)</f>
        <v>23400</v>
      </c>
      <c r="O150" s="59" t="str">
        <f>VLOOKUP(A150,PAGOS!$A$2:$D$2051,3,0)</f>
        <v>2000182663</v>
      </c>
      <c r="P150" s="59" t="str">
        <f>VLOOKUP(A150,PAGOS!$A$2:$D$2051,4,0)</f>
        <v>EVENTO AGO_2019</v>
      </c>
      <c r="Q150" s="67">
        <f t="shared" si="13"/>
        <v>0</v>
      </c>
      <c r="R150" s="59"/>
    </row>
    <row r="151" spans="1:18">
      <c r="A151" s="59">
        <v>4300024</v>
      </c>
      <c r="B151" s="62">
        <v>68500</v>
      </c>
      <c r="C151" s="62">
        <v>68500</v>
      </c>
      <c r="D151" s="59" t="e">
        <f>VLOOKUP(A151,'CARTERA COOSALUD'!$A$2:$B$371,2,0)</f>
        <v>#N/A</v>
      </c>
      <c r="E151" s="59">
        <f>VLOOKUP(A151,PAGOS!$A$2:$B$2051,2,0)</f>
        <v>68500</v>
      </c>
      <c r="F151" s="59" t="e">
        <f t="shared" si="12"/>
        <v>#N/A</v>
      </c>
      <c r="G151" s="62"/>
      <c r="H151" s="62"/>
      <c r="I151" s="62"/>
      <c r="J151" s="62"/>
      <c r="K151" s="62"/>
      <c r="L151" s="62"/>
      <c r="M151" s="62"/>
      <c r="N151" s="62">
        <f>VLOOKUP(A151,PAGOS!$A$2:$D$2051,2,0)</f>
        <v>68500</v>
      </c>
      <c r="O151" s="59" t="str">
        <f>VLOOKUP(A151,PAGOS!$A$2:$D$2051,3,0)</f>
        <v>2000182663</v>
      </c>
      <c r="P151" s="59" t="str">
        <f>VLOOKUP(A151,PAGOS!$A$2:$D$2051,4,0)</f>
        <v>EVENTO AGO_2019</v>
      </c>
      <c r="Q151" s="67">
        <f t="shared" si="13"/>
        <v>0</v>
      </c>
      <c r="R151" s="59"/>
    </row>
    <row r="152" spans="1:18">
      <c r="A152" s="59">
        <v>4300025</v>
      </c>
      <c r="B152" s="62">
        <v>68500</v>
      </c>
      <c r="C152" s="62">
        <v>68500</v>
      </c>
      <c r="D152" s="59" t="e">
        <f>VLOOKUP(A152,'CARTERA COOSALUD'!$A$2:$B$371,2,0)</f>
        <v>#N/A</v>
      </c>
      <c r="E152" s="59">
        <f>VLOOKUP(A152,PAGOS!$A$2:$B$2051,2,0)</f>
        <v>68500</v>
      </c>
      <c r="F152" s="59" t="e">
        <f t="shared" si="12"/>
        <v>#N/A</v>
      </c>
      <c r="G152" s="62"/>
      <c r="H152" s="62"/>
      <c r="I152" s="62"/>
      <c r="J152" s="62"/>
      <c r="K152" s="62"/>
      <c r="L152" s="62"/>
      <c r="M152" s="62"/>
      <c r="N152" s="62">
        <f>VLOOKUP(A152,PAGOS!$A$2:$D$2051,2,0)</f>
        <v>68500</v>
      </c>
      <c r="O152" s="59" t="str">
        <f>VLOOKUP(A152,PAGOS!$A$2:$D$2051,3,0)</f>
        <v>2000182663</v>
      </c>
      <c r="P152" s="59" t="str">
        <f>VLOOKUP(A152,PAGOS!$A$2:$D$2051,4,0)</f>
        <v>EVENTO AGO_2019</v>
      </c>
      <c r="Q152" s="67">
        <f t="shared" si="13"/>
        <v>0</v>
      </c>
      <c r="R152" s="59"/>
    </row>
    <row r="153" spans="1:18">
      <c r="A153" s="59">
        <v>4300026</v>
      </c>
      <c r="B153" s="62">
        <v>45100</v>
      </c>
      <c r="C153" s="62">
        <v>45100</v>
      </c>
      <c r="D153" s="59" t="e">
        <f>VLOOKUP(A153,'CARTERA COOSALUD'!$A$2:$B$371,2,0)</f>
        <v>#N/A</v>
      </c>
      <c r="E153" s="59">
        <f>VLOOKUP(A153,PAGOS!$A$2:$B$2051,2,0)</f>
        <v>45100</v>
      </c>
      <c r="F153" s="59" t="e">
        <f t="shared" si="12"/>
        <v>#N/A</v>
      </c>
      <c r="G153" s="62"/>
      <c r="H153" s="62"/>
      <c r="I153" s="62"/>
      <c r="J153" s="62"/>
      <c r="K153" s="62"/>
      <c r="L153" s="62"/>
      <c r="M153" s="62"/>
      <c r="N153" s="62">
        <f>VLOOKUP(A153,PAGOS!$A$2:$D$2051,2,0)</f>
        <v>45100</v>
      </c>
      <c r="O153" s="59" t="str">
        <f>VLOOKUP(A153,PAGOS!$A$2:$D$2051,3,0)</f>
        <v>2000182663</v>
      </c>
      <c r="P153" s="59" t="str">
        <f>VLOOKUP(A153,PAGOS!$A$2:$D$2051,4,0)</f>
        <v>EVENTO AGO_2019</v>
      </c>
      <c r="Q153" s="67">
        <f t="shared" si="13"/>
        <v>0</v>
      </c>
      <c r="R153" s="59"/>
    </row>
    <row r="154" spans="1:18">
      <c r="A154" s="59">
        <v>4300027</v>
      </c>
      <c r="B154" s="62">
        <v>45100</v>
      </c>
      <c r="C154" s="62">
        <v>45100</v>
      </c>
      <c r="D154" s="59" t="e">
        <f>VLOOKUP(A154,'CARTERA COOSALUD'!$A$2:$B$371,2,0)</f>
        <v>#N/A</v>
      </c>
      <c r="E154" s="59">
        <f>VLOOKUP(A154,PAGOS!$A$2:$B$2051,2,0)</f>
        <v>45100</v>
      </c>
      <c r="F154" s="59" t="e">
        <f t="shared" si="12"/>
        <v>#N/A</v>
      </c>
      <c r="G154" s="62"/>
      <c r="H154" s="62"/>
      <c r="I154" s="62"/>
      <c r="J154" s="62"/>
      <c r="K154" s="62"/>
      <c r="L154" s="62"/>
      <c r="M154" s="62"/>
      <c r="N154" s="62">
        <f>VLOOKUP(A154,PAGOS!$A$2:$D$2051,2,0)</f>
        <v>45100</v>
      </c>
      <c r="O154" s="59" t="str">
        <f>VLOOKUP(A154,PAGOS!$A$2:$D$2051,3,0)</f>
        <v>2000182663</v>
      </c>
      <c r="P154" s="59" t="str">
        <f>VLOOKUP(A154,PAGOS!$A$2:$D$2051,4,0)</f>
        <v>EVENTO AGO_2019</v>
      </c>
      <c r="Q154" s="67">
        <f t="shared" si="13"/>
        <v>0</v>
      </c>
      <c r="R154" s="59"/>
    </row>
    <row r="155" spans="1:18">
      <c r="A155" s="59">
        <v>4300038</v>
      </c>
      <c r="B155" s="62">
        <v>45100</v>
      </c>
      <c r="C155" s="62">
        <v>45100</v>
      </c>
      <c r="D155" s="59" t="e">
        <f>VLOOKUP(A155,'CARTERA COOSALUD'!$A$2:$B$371,2,0)</f>
        <v>#N/A</v>
      </c>
      <c r="E155" s="59">
        <f>VLOOKUP(A155,PAGOS!$A$2:$B$2051,2,0)</f>
        <v>45100</v>
      </c>
      <c r="F155" s="59" t="e">
        <f t="shared" si="12"/>
        <v>#N/A</v>
      </c>
      <c r="G155" s="62"/>
      <c r="H155" s="62"/>
      <c r="I155" s="62"/>
      <c r="J155" s="62"/>
      <c r="K155" s="62"/>
      <c r="L155" s="62"/>
      <c r="M155" s="62"/>
      <c r="N155" s="62">
        <f>VLOOKUP(A155,PAGOS!$A$2:$D$2051,2,0)</f>
        <v>45100</v>
      </c>
      <c r="O155" s="59" t="str">
        <f>VLOOKUP(A155,PAGOS!$A$2:$D$2051,3,0)</f>
        <v>2000182663</v>
      </c>
      <c r="P155" s="59" t="str">
        <f>VLOOKUP(A155,PAGOS!$A$2:$D$2051,4,0)</f>
        <v>EVENTO AGO_2019</v>
      </c>
      <c r="Q155" s="67">
        <f t="shared" si="13"/>
        <v>0</v>
      </c>
      <c r="R155" s="59"/>
    </row>
    <row r="156" spans="1:18">
      <c r="A156" s="59">
        <v>4300039</v>
      </c>
      <c r="B156" s="62">
        <v>45100</v>
      </c>
      <c r="C156" s="62">
        <v>45100</v>
      </c>
      <c r="D156" s="59" t="e">
        <f>VLOOKUP(A156,'CARTERA COOSALUD'!$A$2:$B$371,2,0)</f>
        <v>#N/A</v>
      </c>
      <c r="E156" s="59">
        <f>VLOOKUP(A156,PAGOS!$A$2:$B$2051,2,0)</f>
        <v>45100</v>
      </c>
      <c r="F156" s="59" t="e">
        <f t="shared" si="12"/>
        <v>#N/A</v>
      </c>
      <c r="G156" s="62"/>
      <c r="H156" s="62"/>
      <c r="I156" s="62"/>
      <c r="J156" s="62"/>
      <c r="K156" s="62"/>
      <c r="L156" s="62"/>
      <c r="M156" s="62"/>
      <c r="N156" s="62">
        <f>VLOOKUP(A156,PAGOS!$A$2:$D$2051,2,0)</f>
        <v>45100</v>
      </c>
      <c r="O156" s="59" t="str">
        <f>VLOOKUP(A156,PAGOS!$A$2:$D$2051,3,0)</f>
        <v>2000182663</v>
      </c>
      <c r="P156" s="59" t="str">
        <f>VLOOKUP(A156,PAGOS!$A$2:$D$2051,4,0)</f>
        <v>EVENTO AGO_2019</v>
      </c>
      <c r="Q156" s="67">
        <f t="shared" si="13"/>
        <v>0</v>
      </c>
      <c r="R156" s="59"/>
    </row>
    <row r="157" spans="1:18">
      <c r="A157" s="59">
        <v>4300046</v>
      </c>
      <c r="B157" s="62">
        <v>45100</v>
      </c>
      <c r="C157" s="62">
        <v>45100</v>
      </c>
      <c r="D157" s="59" t="e">
        <f>VLOOKUP(A157,'CARTERA COOSALUD'!$A$2:$B$371,2,0)</f>
        <v>#N/A</v>
      </c>
      <c r="E157" s="59">
        <f>VLOOKUP(A157,PAGOS!$A$2:$B$2051,2,0)</f>
        <v>45100</v>
      </c>
      <c r="F157" s="59" t="e">
        <f t="shared" si="12"/>
        <v>#N/A</v>
      </c>
      <c r="G157" s="62"/>
      <c r="H157" s="62"/>
      <c r="I157" s="62"/>
      <c r="J157" s="62"/>
      <c r="K157" s="62"/>
      <c r="L157" s="62"/>
      <c r="M157" s="62"/>
      <c r="N157" s="62">
        <f>VLOOKUP(A157,PAGOS!$A$2:$D$2051,2,0)</f>
        <v>45100</v>
      </c>
      <c r="O157" s="59" t="str">
        <f>VLOOKUP(A157,PAGOS!$A$2:$D$2051,3,0)</f>
        <v>2000182663</v>
      </c>
      <c r="P157" s="59" t="str">
        <f>VLOOKUP(A157,PAGOS!$A$2:$D$2051,4,0)</f>
        <v>EVENTO AGO_2019</v>
      </c>
      <c r="Q157" s="67">
        <f t="shared" si="13"/>
        <v>0</v>
      </c>
      <c r="R157" s="59"/>
    </row>
    <row r="158" spans="1:18">
      <c r="A158" s="59">
        <v>4300057</v>
      </c>
      <c r="B158" s="62">
        <v>45100</v>
      </c>
      <c r="C158" s="62">
        <v>45100</v>
      </c>
      <c r="D158" s="59" t="e">
        <f>VLOOKUP(A158,'CARTERA COOSALUD'!$A$2:$B$371,2,0)</f>
        <v>#N/A</v>
      </c>
      <c r="E158" s="59">
        <f>VLOOKUP(A158,PAGOS!$A$2:$B$2051,2,0)</f>
        <v>45100</v>
      </c>
      <c r="F158" s="59" t="e">
        <f t="shared" si="12"/>
        <v>#N/A</v>
      </c>
      <c r="G158" s="62"/>
      <c r="H158" s="62"/>
      <c r="I158" s="62"/>
      <c r="J158" s="62"/>
      <c r="K158" s="62"/>
      <c r="L158" s="62"/>
      <c r="M158" s="62"/>
      <c r="N158" s="62">
        <f>VLOOKUP(A158,PAGOS!$A$2:$D$2051,2,0)</f>
        <v>45100</v>
      </c>
      <c r="O158" s="59" t="str">
        <f>VLOOKUP(A158,PAGOS!$A$2:$D$2051,3,0)</f>
        <v>2000182663</v>
      </c>
      <c r="P158" s="59" t="str">
        <f>VLOOKUP(A158,PAGOS!$A$2:$D$2051,4,0)</f>
        <v>EVENTO AGO_2019</v>
      </c>
      <c r="Q158" s="67">
        <f t="shared" si="13"/>
        <v>0</v>
      </c>
      <c r="R158" s="59"/>
    </row>
    <row r="159" spans="1:18">
      <c r="A159" s="59">
        <v>4300250</v>
      </c>
      <c r="B159" s="62">
        <v>66400</v>
      </c>
      <c r="C159" s="62">
        <v>66400</v>
      </c>
      <c r="D159" s="59" t="e">
        <f>VLOOKUP(A159,'CARTERA COOSALUD'!$A$2:$B$371,2,0)</f>
        <v>#N/A</v>
      </c>
      <c r="E159" s="59">
        <f>VLOOKUP(A159,PAGOS!$A$2:$B$2051,2,0)</f>
        <v>66400</v>
      </c>
      <c r="F159" s="59" t="e">
        <f t="shared" si="12"/>
        <v>#N/A</v>
      </c>
      <c r="G159" s="62"/>
      <c r="H159" s="62"/>
      <c r="I159" s="62"/>
      <c r="J159" s="62"/>
      <c r="K159" s="62"/>
      <c r="L159" s="62"/>
      <c r="M159" s="62"/>
      <c r="N159" s="62">
        <f>VLOOKUP(A159,PAGOS!$A$2:$D$2051,2,0)</f>
        <v>66400</v>
      </c>
      <c r="O159" s="59" t="str">
        <f>VLOOKUP(A159,PAGOS!$A$2:$D$2051,3,0)</f>
        <v>2000182663</v>
      </c>
      <c r="P159" s="59" t="str">
        <f>VLOOKUP(A159,PAGOS!$A$2:$D$2051,4,0)</f>
        <v>EVENTO AGO_2019</v>
      </c>
      <c r="Q159" s="67">
        <f t="shared" si="13"/>
        <v>0</v>
      </c>
      <c r="R159" s="59"/>
    </row>
    <row r="160" spans="1:18">
      <c r="A160" s="59">
        <v>4300256</v>
      </c>
      <c r="B160" s="62">
        <v>45100</v>
      </c>
      <c r="C160" s="62">
        <v>45100</v>
      </c>
      <c r="D160" s="59" t="e">
        <f>VLOOKUP(A160,'CARTERA COOSALUD'!$A$2:$B$371,2,0)</f>
        <v>#N/A</v>
      </c>
      <c r="E160" s="59">
        <f>VLOOKUP(A160,PAGOS!$A$2:$B$2051,2,0)</f>
        <v>45100</v>
      </c>
      <c r="F160" s="59" t="e">
        <f t="shared" si="12"/>
        <v>#N/A</v>
      </c>
      <c r="G160" s="62"/>
      <c r="H160" s="62"/>
      <c r="I160" s="62"/>
      <c r="J160" s="62"/>
      <c r="K160" s="62"/>
      <c r="L160" s="62"/>
      <c r="M160" s="62"/>
      <c r="N160" s="62">
        <f>VLOOKUP(A160,PAGOS!$A$2:$D$2051,2,0)</f>
        <v>45100</v>
      </c>
      <c r="O160" s="59" t="str">
        <f>VLOOKUP(A160,PAGOS!$A$2:$D$2051,3,0)</f>
        <v>2000182663</v>
      </c>
      <c r="P160" s="59" t="str">
        <f>VLOOKUP(A160,PAGOS!$A$2:$D$2051,4,0)</f>
        <v>EVENTO AGO_2019</v>
      </c>
      <c r="Q160" s="67">
        <f t="shared" si="13"/>
        <v>0</v>
      </c>
      <c r="R160" s="59"/>
    </row>
    <row r="161" spans="1:18">
      <c r="A161" s="59">
        <v>4300273</v>
      </c>
      <c r="B161" s="62">
        <v>45100</v>
      </c>
      <c r="C161" s="62">
        <v>45100</v>
      </c>
      <c r="D161" s="59" t="e">
        <f>VLOOKUP(A161,'CARTERA COOSALUD'!$A$2:$B$371,2,0)</f>
        <v>#N/A</v>
      </c>
      <c r="E161" s="59">
        <f>VLOOKUP(A161,PAGOS!$A$2:$B$2051,2,0)</f>
        <v>45100</v>
      </c>
      <c r="F161" s="59" t="e">
        <f t="shared" si="12"/>
        <v>#N/A</v>
      </c>
      <c r="G161" s="62"/>
      <c r="H161" s="62"/>
      <c r="I161" s="62"/>
      <c r="J161" s="62"/>
      <c r="K161" s="62"/>
      <c r="L161" s="62"/>
      <c r="M161" s="62"/>
      <c r="N161" s="62">
        <f>VLOOKUP(A161,PAGOS!$A$2:$D$2051,2,0)</f>
        <v>45100</v>
      </c>
      <c r="O161" s="59" t="str">
        <f>VLOOKUP(A161,PAGOS!$A$2:$D$2051,3,0)</f>
        <v>2000182663</v>
      </c>
      <c r="P161" s="59" t="str">
        <f>VLOOKUP(A161,PAGOS!$A$2:$D$2051,4,0)</f>
        <v>EVENTO AGO_2019</v>
      </c>
      <c r="Q161" s="67">
        <f t="shared" si="13"/>
        <v>0</v>
      </c>
      <c r="R161" s="59"/>
    </row>
    <row r="162" spans="1:18">
      <c r="A162" s="59">
        <v>4300286</v>
      </c>
      <c r="B162" s="62">
        <v>45100</v>
      </c>
      <c r="C162" s="62">
        <v>45100</v>
      </c>
      <c r="D162" s="59" t="e">
        <f>VLOOKUP(A162,'CARTERA COOSALUD'!$A$2:$B$371,2,0)</f>
        <v>#N/A</v>
      </c>
      <c r="E162" s="59">
        <f>VLOOKUP(A162,PAGOS!$A$2:$B$2051,2,0)</f>
        <v>45100</v>
      </c>
      <c r="F162" s="59" t="e">
        <f t="shared" si="12"/>
        <v>#N/A</v>
      </c>
      <c r="G162" s="62"/>
      <c r="H162" s="62"/>
      <c r="I162" s="62"/>
      <c r="J162" s="62"/>
      <c r="K162" s="62"/>
      <c r="L162" s="62"/>
      <c r="M162" s="62"/>
      <c r="N162" s="62">
        <f>VLOOKUP(A162,PAGOS!$A$2:$D$2051,2,0)</f>
        <v>45100</v>
      </c>
      <c r="O162" s="59" t="str">
        <f>VLOOKUP(A162,PAGOS!$A$2:$D$2051,3,0)</f>
        <v>2000182663</v>
      </c>
      <c r="P162" s="59" t="str">
        <f>VLOOKUP(A162,PAGOS!$A$2:$D$2051,4,0)</f>
        <v>EVENTO AGO_2019</v>
      </c>
      <c r="Q162" s="67">
        <f t="shared" si="13"/>
        <v>0</v>
      </c>
      <c r="R162" s="59"/>
    </row>
    <row r="163" spans="1:18">
      <c r="A163" s="59">
        <v>4300411</v>
      </c>
      <c r="B163" s="62">
        <v>45100</v>
      </c>
      <c r="C163" s="62">
        <v>45100</v>
      </c>
      <c r="D163" s="59" t="e">
        <f>VLOOKUP(A163,'CARTERA COOSALUD'!$A$2:$B$371,2,0)</f>
        <v>#N/A</v>
      </c>
      <c r="E163" s="59">
        <f>VLOOKUP(A163,PAGOS!$A$2:$B$2051,2,0)</f>
        <v>45100</v>
      </c>
      <c r="F163" s="59" t="e">
        <f t="shared" si="12"/>
        <v>#N/A</v>
      </c>
      <c r="G163" s="62"/>
      <c r="H163" s="62"/>
      <c r="I163" s="62"/>
      <c r="J163" s="62"/>
      <c r="K163" s="62"/>
      <c r="L163" s="62"/>
      <c r="M163" s="62"/>
      <c r="N163" s="62">
        <f>VLOOKUP(A163,PAGOS!$A$2:$D$2051,2,0)</f>
        <v>45100</v>
      </c>
      <c r="O163" s="59" t="str">
        <f>VLOOKUP(A163,PAGOS!$A$2:$D$2051,3,0)</f>
        <v>2000182663</v>
      </c>
      <c r="P163" s="59" t="str">
        <f>VLOOKUP(A163,PAGOS!$A$2:$D$2051,4,0)</f>
        <v>EVENTO AGO_2019</v>
      </c>
      <c r="Q163" s="67">
        <f t="shared" si="13"/>
        <v>0</v>
      </c>
      <c r="R163" s="59"/>
    </row>
    <row r="164" spans="1:18">
      <c r="A164" s="59">
        <v>4300478</v>
      </c>
      <c r="B164" s="62">
        <v>45100</v>
      </c>
      <c r="C164" s="62">
        <v>45100</v>
      </c>
      <c r="D164" s="59" t="e">
        <f>VLOOKUP(A164,'CARTERA COOSALUD'!$A$2:$B$371,2,0)</f>
        <v>#N/A</v>
      </c>
      <c r="E164" s="59">
        <f>VLOOKUP(A164,PAGOS!$A$2:$B$2051,2,0)</f>
        <v>45100</v>
      </c>
      <c r="F164" s="59" t="e">
        <f t="shared" si="12"/>
        <v>#N/A</v>
      </c>
      <c r="G164" s="62"/>
      <c r="H164" s="62"/>
      <c r="I164" s="62"/>
      <c r="J164" s="62"/>
      <c r="K164" s="62"/>
      <c r="L164" s="62"/>
      <c r="M164" s="62"/>
      <c r="N164" s="62">
        <f>VLOOKUP(A164,PAGOS!$A$2:$D$2051,2,0)</f>
        <v>45100</v>
      </c>
      <c r="O164" s="59" t="str">
        <f>VLOOKUP(A164,PAGOS!$A$2:$D$2051,3,0)</f>
        <v>2000182663</v>
      </c>
      <c r="P164" s="59" t="str">
        <f>VLOOKUP(A164,PAGOS!$A$2:$D$2051,4,0)</f>
        <v>EVENTO AGO_2019</v>
      </c>
      <c r="Q164" s="67">
        <f t="shared" si="13"/>
        <v>0</v>
      </c>
      <c r="R164" s="59"/>
    </row>
    <row r="165" spans="1:18">
      <c r="A165" s="59">
        <v>4300481</v>
      </c>
      <c r="B165" s="62">
        <v>45100</v>
      </c>
      <c r="C165" s="62">
        <v>45100</v>
      </c>
      <c r="D165" s="59" t="e">
        <f>VLOOKUP(A165,'CARTERA COOSALUD'!$A$2:$B$371,2,0)</f>
        <v>#N/A</v>
      </c>
      <c r="E165" s="59">
        <f>VLOOKUP(A165,PAGOS!$A$2:$B$2051,2,0)</f>
        <v>45100</v>
      </c>
      <c r="F165" s="59" t="e">
        <f t="shared" si="12"/>
        <v>#N/A</v>
      </c>
      <c r="G165" s="62"/>
      <c r="H165" s="62"/>
      <c r="I165" s="62"/>
      <c r="J165" s="62"/>
      <c r="K165" s="62"/>
      <c r="L165" s="62"/>
      <c r="M165" s="62"/>
      <c r="N165" s="62">
        <f>VLOOKUP(A165,PAGOS!$A$2:$D$2051,2,0)</f>
        <v>45100</v>
      </c>
      <c r="O165" s="59" t="str">
        <f>VLOOKUP(A165,PAGOS!$A$2:$D$2051,3,0)</f>
        <v>2000182663</v>
      </c>
      <c r="P165" s="59" t="str">
        <f>VLOOKUP(A165,PAGOS!$A$2:$D$2051,4,0)</f>
        <v>EVENTO AGO_2019</v>
      </c>
      <c r="Q165" s="67">
        <f t="shared" si="13"/>
        <v>0</v>
      </c>
      <c r="R165" s="59"/>
    </row>
    <row r="166" spans="1:18">
      <c r="A166" s="59">
        <v>4300486</v>
      </c>
      <c r="B166" s="62">
        <v>45100</v>
      </c>
      <c r="C166" s="62">
        <v>45100</v>
      </c>
      <c r="D166" s="59" t="e">
        <f>VLOOKUP(A166,'CARTERA COOSALUD'!$A$2:$B$371,2,0)</f>
        <v>#N/A</v>
      </c>
      <c r="E166" s="59">
        <f>VLOOKUP(A166,PAGOS!$A$2:$B$2051,2,0)</f>
        <v>45100</v>
      </c>
      <c r="F166" s="59" t="e">
        <f t="shared" si="12"/>
        <v>#N/A</v>
      </c>
      <c r="G166" s="62"/>
      <c r="H166" s="62"/>
      <c r="I166" s="62"/>
      <c r="J166" s="62"/>
      <c r="K166" s="62"/>
      <c r="L166" s="62"/>
      <c r="M166" s="62"/>
      <c r="N166" s="62">
        <f>VLOOKUP(A166,PAGOS!$A$2:$D$2051,2,0)</f>
        <v>45100</v>
      </c>
      <c r="O166" s="59" t="str">
        <f>VLOOKUP(A166,PAGOS!$A$2:$D$2051,3,0)</f>
        <v>2000182663</v>
      </c>
      <c r="P166" s="59" t="str">
        <f>VLOOKUP(A166,PAGOS!$A$2:$D$2051,4,0)</f>
        <v>EVENTO AGO_2019</v>
      </c>
      <c r="Q166" s="67">
        <f t="shared" si="13"/>
        <v>0</v>
      </c>
      <c r="R166" s="59"/>
    </row>
    <row r="167" spans="1:18">
      <c r="A167" s="59">
        <v>4300488</v>
      </c>
      <c r="B167" s="62">
        <v>45100</v>
      </c>
      <c r="C167" s="62">
        <v>45100</v>
      </c>
      <c r="D167" s="59" t="e">
        <f>VLOOKUP(A167,'CARTERA COOSALUD'!$A$2:$B$371,2,0)</f>
        <v>#N/A</v>
      </c>
      <c r="E167" s="59">
        <f>VLOOKUP(A167,PAGOS!$A$2:$B$2051,2,0)</f>
        <v>45100</v>
      </c>
      <c r="F167" s="59" t="e">
        <f t="shared" si="12"/>
        <v>#N/A</v>
      </c>
      <c r="G167" s="62"/>
      <c r="H167" s="62"/>
      <c r="I167" s="62"/>
      <c r="J167" s="62"/>
      <c r="K167" s="62"/>
      <c r="L167" s="62"/>
      <c r="M167" s="62"/>
      <c r="N167" s="62">
        <f>VLOOKUP(A167,PAGOS!$A$2:$D$2051,2,0)</f>
        <v>45100</v>
      </c>
      <c r="O167" s="59" t="str">
        <f>VLOOKUP(A167,PAGOS!$A$2:$D$2051,3,0)</f>
        <v>2000182663</v>
      </c>
      <c r="P167" s="59" t="str">
        <f>VLOOKUP(A167,PAGOS!$A$2:$D$2051,4,0)</f>
        <v>EVENTO AGO_2019</v>
      </c>
      <c r="Q167" s="67">
        <f t="shared" si="13"/>
        <v>0</v>
      </c>
      <c r="R167" s="59"/>
    </row>
    <row r="168" spans="1:18">
      <c r="A168" s="59">
        <v>4300697</v>
      </c>
      <c r="B168" s="62">
        <v>45100</v>
      </c>
      <c r="C168" s="62">
        <v>45100</v>
      </c>
      <c r="D168" s="59" t="e">
        <f>VLOOKUP(A168,'CARTERA COOSALUD'!$A$2:$B$371,2,0)</f>
        <v>#N/A</v>
      </c>
      <c r="E168" s="59">
        <f>VLOOKUP(A168,PAGOS!$A$2:$B$2051,2,0)</f>
        <v>45100</v>
      </c>
      <c r="F168" s="59" t="e">
        <f t="shared" si="12"/>
        <v>#N/A</v>
      </c>
      <c r="G168" s="62"/>
      <c r="H168" s="62"/>
      <c r="I168" s="62"/>
      <c r="J168" s="62"/>
      <c r="K168" s="62"/>
      <c r="L168" s="62"/>
      <c r="M168" s="62"/>
      <c r="N168" s="62">
        <f>VLOOKUP(A168,PAGOS!$A$2:$D$2051,2,0)</f>
        <v>45100</v>
      </c>
      <c r="O168" s="59" t="str">
        <f>VLOOKUP(A168,PAGOS!$A$2:$D$2051,3,0)</f>
        <v>2000182663</v>
      </c>
      <c r="P168" s="59" t="str">
        <f>VLOOKUP(A168,PAGOS!$A$2:$D$2051,4,0)</f>
        <v>EVENTO AGO_2019</v>
      </c>
      <c r="Q168" s="67">
        <f t="shared" si="13"/>
        <v>0</v>
      </c>
      <c r="R168" s="59"/>
    </row>
    <row r="169" spans="1:18">
      <c r="A169" s="59">
        <v>4300707</v>
      </c>
      <c r="B169" s="62">
        <v>45100</v>
      </c>
      <c r="C169" s="62">
        <v>45100</v>
      </c>
      <c r="D169" s="59" t="e">
        <f>VLOOKUP(A169,'CARTERA COOSALUD'!$A$2:$B$371,2,0)</f>
        <v>#N/A</v>
      </c>
      <c r="E169" s="59">
        <f>VLOOKUP(A169,PAGOS!$A$2:$B$2051,2,0)</f>
        <v>45100</v>
      </c>
      <c r="F169" s="59" t="e">
        <f t="shared" si="12"/>
        <v>#N/A</v>
      </c>
      <c r="G169" s="62"/>
      <c r="H169" s="62"/>
      <c r="I169" s="62"/>
      <c r="J169" s="62"/>
      <c r="K169" s="62"/>
      <c r="L169" s="62"/>
      <c r="M169" s="62"/>
      <c r="N169" s="62">
        <f>VLOOKUP(A169,PAGOS!$A$2:$D$2051,2,0)</f>
        <v>45100</v>
      </c>
      <c r="O169" s="59" t="str">
        <f>VLOOKUP(A169,PAGOS!$A$2:$D$2051,3,0)</f>
        <v>2000182663</v>
      </c>
      <c r="P169" s="59" t="str">
        <f>VLOOKUP(A169,PAGOS!$A$2:$D$2051,4,0)</f>
        <v>EVENTO AGO_2019</v>
      </c>
      <c r="Q169" s="67">
        <f t="shared" si="13"/>
        <v>0</v>
      </c>
      <c r="R169" s="59"/>
    </row>
    <row r="170" spans="1:18" s="74" customFormat="1">
      <c r="A170" s="72">
        <v>4300716</v>
      </c>
      <c r="B170" s="73">
        <v>45100</v>
      </c>
      <c r="C170" s="73">
        <v>3000</v>
      </c>
      <c r="D170" s="72" t="e">
        <f>VLOOKUP(A170,'CARTERA COOSALUD'!$A$2:$B$371,2,0)</f>
        <v>#N/A</v>
      </c>
      <c r="E170" s="72">
        <f>VLOOKUP(A170,PAGOS!$A$2:$B$2051,2,0)</f>
        <v>45100</v>
      </c>
      <c r="F170" s="72" t="e">
        <f t="shared" si="12"/>
        <v>#N/A</v>
      </c>
      <c r="G170" s="73"/>
      <c r="H170" s="73"/>
      <c r="I170" s="73"/>
      <c r="J170" s="73"/>
      <c r="K170" s="73"/>
      <c r="L170" s="73"/>
      <c r="M170" s="73"/>
      <c r="N170" s="73">
        <f>VLOOKUP(A170,PAGOS!$A$2:$D$2051,2,0)</f>
        <v>45100</v>
      </c>
      <c r="O170" s="72" t="str">
        <f>VLOOKUP(A170,PAGOS!$A$2:$D$2051,3,0)</f>
        <v>2000182663</v>
      </c>
      <c r="P170" s="72" t="str">
        <f>VLOOKUP(A170,PAGOS!$A$2:$D$2051,4,0)</f>
        <v>EVENTO AGO_2019</v>
      </c>
      <c r="Q170" s="73">
        <f t="shared" si="13"/>
        <v>-42100</v>
      </c>
      <c r="R170" s="72" t="s">
        <v>2490</v>
      </c>
    </row>
    <row r="171" spans="1:18">
      <c r="A171" s="59">
        <v>4300928</v>
      </c>
      <c r="B171" s="62">
        <v>122700</v>
      </c>
      <c r="C171" s="62">
        <v>122700</v>
      </c>
      <c r="D171" s="59" t="e">
        <f>VLOOKUP(A171,'CARTERA COOSALUD'!$A$2:$B$371,2,0)</f>
        <v>#N/A</v>
      </c>
      <c r="E171" s="59">
        <f>VLOOKUP(A171,PAGOS!$A$2:$B$2051,2,0)</f>
        <v>122700</v>
      </c>
      <c r="F171" s="59" t="e">
        <f t="shared" si="12"/>
        <v>#N/A</v>
      </c>
      <c r="G171" s="62"/>
      <c r="H171" s="62"/>
      <c r="I171" s="62"/>
      <c r="J171" s="62"/>
      <c r="K171" s="62"/>
      <c r="L171" s="62"/>
      <c r="M171" s="62"/>
      <c r="N171" s="62">
        <f>VLOOKUP(A171,PAGOS!$A$2:$D$2051,2,0)</f>
        <v>122700</v>
      </c>
      <c r="O171" s="59" t="str">
        <f>VLOOKUP(A171,PAGOS!$A$2:$D$2051,3,0)</f>
        <v>2000182663</v>
      </c>
      <c r="P171" s="59" t="str">
        <f>VLOOKUP(A171,PAGOS!$A$2:$D$2051,4,0)</f>
        <v>EVENTO AGO_2019</v>
      </c>
      <c r="Q171" s="67">
        <f t="shared" si="13"/>
        <v>0</v>
      </c>
      <c r="R171" s="59"/>
    </row>
    <row r="172" spans="1:18">
      <c r="A172" s="59">
        <v>4300947</v>
      </c>
      <c r="B172" s="62">
        <v>122700</v>
      </c>
      <c r="C172" s="62">
        <v>122700</v>
      </c>
      <c r="D172" s="59" t="e">
        <f>VLOOKUP(A172,'CARTERA COOSALUD'!$A$2:$B$371,2,0)</f>
        <v>#N/A</v>
      </c>
      <c r="E172" s="59">
        <f>VLOOKUP(A172,PAGOS!$A$2:$B$2051,2,0)</f>
        <v>122700</v>
      </c>
      <c r="F172" s="59" t="e">
        <f t="shared" si="12"/>
        <v>#N/A</v>
      </c>
      <c r="G172" s="62"/>
      <c r="H172" s="62"/>
      <c r="I172" s="62"/>
      <c r="J172" s="62"/>
      <c r="K172" s="62"/>
      <c r="L172" s="62"/>
      <c r="M172" s="62"/>
      <c r="N172" s="62">
        <f>VLOOKUP(A172,PAGOS!$A$2:$D$2051,2,0)</f>
        <v>122700</v>
      </c>
      <c r="O172" s="59" t="str">
        <f>VLOOKUP(A172,PAGOS!$A$2:$D$2051,3,0)</f>
        <v>2000182663</v>
      </c>
      <c r="P172" s="59" t="str">
        <f>VLOOKUP(A172,PAGOS!$A$2:$D$2051,4,0)</f>
        <v>EVENTO AGO_2019</v>
      </c>
      <c r="Q172" s="67">
        <f t="shared" si="13"/>
        <v>0</v>
      </c>
      <c r="R172" s="59"/>
    </row>
    <row r="173" spans="1:18">
      <c r="A173" s="59">
        <v>4301012</v>
      </c>
      <c r="B173" s="62">
        <v>47700</v>
      </c>
      <c r="C173" s="62">
        <v>47700</v>
      </c>
      <c r="D173" s="59" t="e">
        <f>VLOOKUP(A173,'CARTERA COOSALUD'!$A$2:$B$371,2,0)</f>
        <v>#N/A</v>
      </c>
      <c r="E173" s="59">
        <f>VLOOKUP(A173,PAGOS!$A$2:$B$2051,2,0)</f>
        <v>47700</v>
      </c>
      <c r="F173" s="59" t="e">
        <f t="shared" si="12"/>
        <v>#N/A</v>
      </c>
      <c r="G173" s="62"/>
      <c r="H173" s="62"/>
      <c r="I173" s="62"/>
      <c r="J173" s="62"/>
      <c r="K173" s="62"/>
      <c r="L173" s="62"/>
      <c r="M173" s="62"/>
      <c r="N173" s="62">
        <f>VLOOKUP(A173,PAGOS!$A$2:$D$2051,2,0)</f>
        <v>47700</v>
      </c>
      <c r="O173" s="59" t="str">
        <f>VLOOKUP(A173,PAGOS!$A$2:$D$2051,3,0)</f>
        <v>2000182663</v>
      </c>
      <c r="P173" s="59" t="str">
        <f>VLOOKUP(A173,PAGOS!$A$2:$D$2051,4,0)</f>
        <v>EVENTO AGO_2019</v>
      </c>
      <c r="Q173" s="67">
        <f t="shared" si="13"/>
        <v>0</v>
      </c>
      <c r="R173" s="59"/>
    </row>
    <row r="174" spans="1:18">
      <c r="A174" s="59">
        <v>4301059</v>
      </c>
      <c r="B174" s="62">
        <v>30700</v>
      </c>
      <c r="C174" s="62">
        <v>30700</v>
      </c>
      <c r="D174" s="59" t="e">
        <f>VLOOKUP(A174,'CARTERA COOSALUD'!$A$2:$B$371,2,0)</f>
        <v>#N/A</v>
      </c>
      <c r="E174" s="59">
        <f>VLOOKUP(A174,PAGOS!$A$2:$B$2051,2,0)</f>
        <v>30700</v>
      </c>
      <c r="F174" s="59" t="e">
        <f t="shared" si="12"/>
        <v>#N/A</v>
      </c>
      <c r="G174" s="62"/>
      <c r="H174" s="62"/>
      <c r="I174" s="62"/>
      <c r="J174" s="62"/>
      <c r="K174" s="62"/>
      <c r="L174" s="62"/>
      <c r="M174" s="62"/>
      <c r="N174" s="62">
        <f>VLOOKUP(A174,PAGOS!$A$2:$D$2051,2,0)</f>
        <v>30700</v>
      </c>
      <c r="O174" s="59" t="str">
        <f>VLOOKUP(A174,PAGOS!$A$2:$D$2051,3,0)</f>
        <v>2000182663</v>
      </c>
      <c r="P174" s="59" t="str">
        <f>VLOOKUP(A174,PAGOS!$A$2:$D$2051,4,0)</f>
        <v>EVENTO AGO_2019</v>
      </c>
      <c r="Q174" s="67">
        <f t="shared" si="13"/>
        <v>0</v>
      </c>
      <c r="R174" s="59"/>
    </row>
    <row r="175" spans="1:18">
      <c r="A175" s="59">
        <v>4301096</v>
      </c>
      <c r="B175" s="62">
        <v>47700</v>
      </c>
      <c r="C175" s="62">
        <v>47700</v>
      </c>
      <c r="D175" s="59" t="e">
        <f>VLOOKUP(A175,'CARTERA COOSALUD'!$A$2:$B$371,2,0)</f>
        <v>#N/A</v>
      </c>
      <c r="E175" s="59">
        <f>VLOOKUP(A175,PAGOS!$A$2:$B$2051,2,0)</f>
        <v>47700</v>
      </c>
      <c r="F175" s="59" t="e">
        <f t="shared" si="12"/>
        <v>#N/A</v>
      </c>
      <c r="G175" s="62"/>
      <c r="H175" s="62"/>
      <c r="I175" s="62"/>
      <c r="J175" s="62"/>
      <c r="K175" s="62"/>
      <c r="L175" s="62"/>
      <c r="M175" s="62"/>
      <c r="N175" s="62">
        <f>VLOOKUP(A175,PAGOS!$A$2:$D$2051,2,0)</f>
        <v>47700</v>
      </c>
      <c r="O175" s="59" t="str">
        <f>VLOOKUP(A175,PAGOS!$A$2:$D$2051,3,0)</f>
        <v>2000182663</v>
      </c>
      <c r="P175" s="59" t="str">
        <f>VLOOKUP(A175,PAGOS!$A$2:$D$2051,4,0)</f>
        <v>EVENTO AGO_2019</v>
      </c>
      <c r="Q175" s="67">
        <f t="shared" si="13"/>
        <v>0</v>
      </c>
      <c r="R175" s="59"/>
    </row>
    <row r="176" spans="1:18">
      <c r="A176" s="59">
        <v>4301098</v>
      </c>
      <c r="B176" s="62">
        <v>39600</v>
      </c>
      <c r="C176" s="62">
        <v>39600</v>
      </c>
      <c r="D176" s="59" t="e">
        <f>VLOOKUP(A176,'CARTERA COOSALUD'!$A$2:$B$371,2,0)</f>
        <v>#N/A</v>
      </c>
      <c r="E176" s="59">
        <f>VLOOKUP(A176,PAGOS!$A$2:$B$2051,2,0)</f>
        <v>39600</v>
      </c>
      <c r="F176" s="59" t="e">
        <f t="shared" si="12"/>
        <v>#N/A</v>
      </c>
      <c r="G176" s="62"/>
      <c r="H176" s="62"/>
      <c r="I176" s="62"/>
      <c r="J176" s="62"/>
      <c r="K176" s="62"/>
      <c r="L176" s="62"/>
      <c r="M176" s="62"/>
      <c r="N176" s="62">
        <f>VLOOKUP(A176,PAGOS!$A$2:$D$2051,2,0)</f>
        <v>39600</v>
      </c>
      <c r="O176" s="59" t="str">
        <f>VLOOKUP(A176,PAGOS!$A$2:$D$2051,3,0)</f>
        <v>2000182663</v>
      </c>
      <c r="P176" s="59" t="str">
        <f>VLOOKUP(A176,PAGOS!$A$2:$D$2051,4,0)</f>
        <v>EVENTO AGO_2019</v>
      </c>
      <c r="Q176" s="67">
        <f t="shared" si="13"/>
        <v>0</v>
      </c>
      <c r="R176" s="59"/>
    </row>
    <row r="177" spans="1:18">
      <c r="A177" s="59">
        <v>4301112</v>
      </c>
      <c r="B177" s="62">
        <v>134900</v>
      </c>
      <c r="C177" s="62">
        <v>134900</v>
      </c>
      <c r="D177" s="59" t="e">
        <f>VLOOKUP(A177,'CARTERA COOSALUD'!$A$2:$B$371,2,0)</f>
        <v>#N/A</v>
      </c>
      <c r="E177" s="59">
        <f>VLOOKUP(A177,PAGOS!$A$2:$B$2051,2,0)</f>
        <v>134900</v>
      </c>
      <c r="F177" s="59" t="e">
        <f t="shared" si="12"/>
        <v>#N/A</v>
      </c>
      <c r="G177" s="62"/>
      <c r="H177" s="62"/>
      <c r="I177" s="62"/>
      <c r="J177" s="62"/>
      <c r="K177" s="62"/>
      <c r="L177" s="62"/>
      <c r="M177" s="62"/>
      <c r="N177" s="62">
        <f>VLOOKUP(A177,PAGOS!$A$2:$D$2051,2,0)</f>
        <v>134900</v>
      </c>
      <c r="O177" s="59" t="str">
        <f>VLOOKUP(A177,PAGOS!$A$2:$D$2051,3,0)</f>
        <v>2000182663</v>
      </c>
      <c r="P177" s="59" t="str">
        <f>VLOOKUP(A177,PAGOS!$A$2:$D$2051,4,0)</f>
        <v>EVENTO AGO_2019</v>
      </c>
      <c r="Q177" s="67">
        <f t="shared" si="13"/>
        <v>0</v>
      </c>
      <c r="R177" s="59"/>
    </row>
    <row r="178" spans="1:18">
      <c r="A178" s="59">
        <v>4301139</v>
      </c>
      <c r="B178" s="62">
        <v>120600</v>
      </c>
      <c r="C178" s="62">
        <v>120600</v>
      </c>
      <c r="D178" s="59" t="e">
        <f>VLOOKUP(A178,'CARTERA COOSALUD'!$A$2:$B$371,2,0)</f>
        <v>#N/A</v>
      </c>
      <c r="E178" s="59">
        <f>VLOOKUP(A178,PAGOS!$A$2:$B$2051,2,0)</f>
        <v>120600</v>
      </c>
      <c r="F178" s="59" t="e">
        <f t="shared" si="12"/>
        <v>#N/A</v>
      </c>
      <c r="G178" s="62"/>
      <c r="H178" s="62"/>
      <c r="I178" s="62"/>
      <c r="J178" s="62"/>
      <c r="K178" s="62"/>
      <c r="L178" s="62"/>
      <c r="M178" s="62"/>
      <c r="N178" s="62">
        <f>VLOOKUP(A178,PAGOS!$A$2:$D$2051,2,0)</f>
        <v>120600</v>
      </c>
      <c r="O178" s="59" t="str">
        <f>VLOOKUP(A178,PAGOS!$A$2:$D$2051,3,0)</f>
        <v>2000182663</v>
      </c>
      <c r="P178" s="59" t="str">
        <f>VLOOKUP(A178,PAGOS!$A$2:$D$2051,4,0)</f>
        <v>EVENTO AGO_2019</v>
      </c>
      <c r="Q178" s="67">
        <f t="shared" si="13"/>
        <v>0</v>
      </c>
      <c r="R178" s="59"/>
    </row>
    <row r="179" spans="1:18">
      <c r="A179" s="59">
        <v>4301620</v>
      </c>
      <c r="B179" s="62">
        <v>33800</v>
      </c>
      <c r="C179" s="62">
        <v>33800</v>
      </c>
      <c r="D179" s="59" t="e">
        <f>VLOOKUP(A179,'CARTERA COOSALUD'!$A$2:$B$371,2,0)</f>
        <v>#N/A</v>
      </c>
      <c r="E179" s="59">
        <f>VLOOKUP(A179,PAGOS!$A$2:$B$2051,2,0)</f>
        <v>33800</v>
      </c>
      <c r="F179" s="59" t="e">
        <f t="shared" si="12"/>
        <v>#N/A</v>
      </c>
      <c r="G179" s="62"/>
      <c r="H179" s="62"/>
      <c r="I179" s="62"/>
      <c r="J179" s="62"/>
      <c r="K179" s="62"/>
      <c r="L179" s="62"/>
      <c r="M179" s="62"/>
      <c r="N179" s="62">
        <f>VLOOKUP(A179,PAGOS!$A$2:$D$2051,2,0)</f>
        <v>33800</v>
      </c>
      <c r="O179" s="59" t="str">
        <f>VLOOKUP(A179,PAGOS!$A$2:$D$2051,3,0)</f>
        <v>2000182663</v>
      </c>
      <c r="P179" s="59" t="str">
        <f>VLOOKUP(A179,PAGOS!$A$2:$D$2051,4,0)</f>
        <v>EVENTO AGO_2019</v>
      </c>
      <c r="Q179" s="67">
        <f t="shared" si="13"/>
        <v>0</v>
      </c>
      <c r="R179" s="59"/>
    </row>
    <row r="180" spans="1:18">
      <c r="A180" s="59">
        <v>4302104</v>
      </c>
      <c r="B180" s="62">
        <v>32800</v>
      </c>
      <c r="C180" s="62">
        <v>32800</v>
      </c>
      <c r="D180" s="59" t="e">
        <f>VLOOKUP(A180,'CARTERA COOSALUD'!$A$2:$B$371,2,0)</f>
        <v>#N/A</v>
      </c>
      <c r="E180" s="59">
        <f>VLOOKUP(A180,PAGOS!$A$2:$B$2051,2,0)</f>
        <v>32800</v>
      </c>
      <c r="F180" s="59" t="e">
        <f t="shared" si="12"/>
        <v>#N/A</v>
      </c>
      <c r="G180" s="62"/>
      <c r="H180" s="62"/>
      <c r="I180" s="62"/>
      <c r="J180" s="62"/>
      <c r="K180" s="62"/>
      <c r="L180" s="62"/>
      <c r="M180" s="62"/>
      <c r="N180" s="62">
        <f>VLOOKUP(A180,PAGOS!$A$2:$D$2051,2,0)</f>
        <v>32800</v>
      </c>
      <c r="O180" s="59" t="str">
        <f>VLOOKUP(A180,PAGOS!$A$2:$D$2051,3,0)</f>
        <v>2000182663</v>
      </c>
      <c r="P180" s="59" t="str">
        <f>VLOOKUP(A180,PAGOS!$A$2:$D$2051,4,0)</f>
        <v>EVENTO AGO_2019</v>
      </c>
      <c r="Q180" s="67">
        <f t="shared" si="13"/>
        <v>0</v>
      </c>
      <c r="R180" s="59"/>
    </row>
    <row r="181" spans="1:18">
      <c r="A181" s="59">
        <v>4299091</v>
      </c>
      <c r="B181" s="62">
        <v>31200</v>
      </c>
      <c r="C181" s="62">
        <v>31200</v>
      </c>
      <c r="D181" s="59" t="e">
        <f>VLOOKUP(A181,'CARTERA COOSALUD'!$A$2:$B$371,2,0)</f>
        <v>#N/A</v>
      </c>
      <c r="E181" s="59" t="e">
        <f>VLOOKUP(A181,PAGOS!$A$2:$B$2051,2,0)</f>
        <v>#N/A</v>
      </c>
      <c r="F181" s="59" t="e">
        <f t="shared" si="12"/>
        <v>#N/A</v>
      </c>
      <c r="G181" s="62"/>
      <c r="H181" s="62">
        <f t="shared" ref="H181:H192" si="14">+C181</f>
        <v>31200</v>
      </c>
      <c r="I181" s="62"/>
      <c r="J181" s="62"/>
      <c r="K181" s="62"/>
      <c r="L181" s="62"/>
      <c r="M181" s="62"/>
      <c r="N181" s="62"/>
      <c r="O181" s="59"/>
      <c r="P181" s="59"/>
      <c r="Q181" s="67">
        <f t="shared" si="13"/>
        <v>0</v>
      </c>
      <c r="R181" s="59"/>
    </row>
    <row r="182" spans="1:18">
      <c r="A182" s="59">
        <v>4299618</v>
      </c>
      <c r="B182" s="62">
        <v>28200</v>
      </c>
      <c r="C182" s="62">
        <v>28200</v>
      </c>
      <c r="D182" s="59" t="e">
        <f>VLOOKUP(A182,'CARTERA COOSALUD'!$A$2:$B$371,2,0)</f>
        <v>#N/A</v>
      </c>
      <c r="E182" s="59" t="e">
        <f>VLOOKUP(A182,PAGOS!$A$2:$B$2051,2,0)</f>
        <v>#N/A</v>
      </c>
      <c r="F182" s="59" t="e">
        <f t="shared" si="12"/>
        <v>#N/A</v>
      </c>
      <c r="G182" s="62"/>
      <c r="H182" s="62">
        <f t="shared" si="14"/>
        <v>28200</v>
      </c>
      <c r="I182" s="62"/>
      <c r="J182" s="62"/>
      <c r="K182" s="62"/>
      <c r="L182" s="62"/>
      <c r="M182" s="62"/>
      <c r="N182" s="62"/>
      <c r="O182" s="59"/>
      <c r="P182" s="59"/>
      <c r="Q182" s="67">
        <f t="shared" si="13"/>
        <v>0</v>
      </c>
      <c r="R182" s="59"/>
    </row>
    <row r="183" spans="1:18">
      <c r="A183" s="59">
        <v>4299776</v>
      </c>
      <c r="B183" s="62">
        <v>98000</v>
      </c>
      <c r="C183" s="62">
        <v>98000</v>
      </c>
      <c r="D183" s="59" t="e">
        <f>VLOOKUP(A183,'CARTERA COOSALUD'!$A$2:$B$371,2,0)</f>
        <v>#N/A</v>
      </c>
      <c r="E183" s="59" t="e">
        <f>VLOOKUP(A183,PAGOS!$A$2:$B$2051,2,0)</f>
        <v>#N/A</v>
      </c>
      <c r="F183" s="59" t="e">
        <f t="shared" si="12"/>
        <v>#N/A</v>
      </c>
      <c r="G183" s="62"/>
      <c r="H183" s="62">
        <f t="shared" si="14"/>
        <v>98000</v>
      </c>
      <c r="I183" s="62"/>
      <c r="J183" s="62"/>
      <c r="K183" s="62"/>
      <c r="L183" s="62"/>
      <c r="M183" s="62"/>
      <c r="N183" s="62"/>
      <c r="O183" s="59"/>
      <c r="P183" s="59"/>
      <c r="Q183" s="67">
        <f t="shared" si="13"/>
        <v>0</v>
      </c>
      <c r="R183" s="59"/>
    </row>
    <row r="184" spans="1:18">
      <c r="A184" s="59">
        <v>4300338</v>
      </c>
      <c r="B184" s="62">
        <v>31200</v>
      </c>
      <c r="C184" s="62">
        <v>31200</v>
      </c>
      <c r="D184" s="59" t="e">
        <f>VLOOKUP(A184,'CARTERA COOSALUD'!$A$2:$B$371,2,0)</f>
        <v>#N/A</v>
      </c>
      <c r="E184" s="59" t="e">
        <f>VLOOKUP(A184,PAGOS!$A$2:$B$2051,2,0)</f>
        <v>#N/A</v>
      </c>
      <c r="F184" s="59" t="e">
        <f t="shared" si="12"/>
        <v>#N/A</v>
      </c>
      <c r="G184" s="62"/>
      <c r="H184" s="62">
        <f t="shared" si="14"/>
        <v>31200</v>
      </c>
      <c r="I184" s="62"/>
      <c r="J184" s="62"/>
      <c r="K184" s="62"/>
      <c r="L184" s="62"/>
      <c r="M184" s="62"/>
      <c r="N184" s="62"/>
      <c r="O184" s="59"/>
      <c r="P184" s="59"/>
      <c r="Q184" s="67">
        <f t="shared" si="13"/>
        <v>0</v>
      </c>
      <c r="R184" s="59"/>
    </row>
    <row r="185" spans="1:18">
      <c r="A185" s="59">
        <v>4300563</v>
      </c>
      <c r="B185" s="62">
        <v>9600</v>
      </c>
      <c r="C185" s="62">
        <v>9600</v>
      </c>
      <c r="D185" s="59" t="e">
        <f>VLOOKUP(A185,'CARTERA COOSALUD'!$A$2:$B$371,2,0)</f>
        <v>#N/A</v>
      </c>
      <c r="E185" s="59" t="e">
        <f>VLOOKUP(A185,PAGOS!$A$2:$B$2051,2,0)</f>
        <v>#N/A</v>
      </c>
      <c r="F185" s="59" t="e">
        <f t="shared" si="12"/>
        <v>#N/A</v>
      </c>
      <c r="G185" s="62"/>
      <c r="H185" s="62">
        <f t="shared" si="14"/>
        <v>9600</v>
      </c>
      <c r="I185" s="62"/>
      <c r="J185" s="62"/>
      <c r="K185" s="62"/>
      <c r="L185" s="62"/>
      <c r="M185" s="62"/>
      <c r="N185" s="62"/>
      <c r="O185" s="59"/>
      <c r="P185" s="59"/>
      <c r="Q185" s="67">
        <f t="shared" si="13"/>
        <v>0</v>
      </c>
      <c r="R185" s="59"/>
    </row>
    <row r="186" spans="1:18">
      <c r="A186" s="59">
        <v>4301144</v>
      </c>
      <c r="B186" s="62">
        <v>10680</v>
      </c>
      <c r="C186" s="62">
        <v>10680</v>
      </c>
      <c r="D186" s="59" t="e">
        <f>VLOOKUP(A186,'CARTERA COOSALUD'!$A$2:$B$371,2,0)</f>
        <v>#N/A</v>
      </c>
      <c r="E186" s="59" t="e">
        <f>VLOOKUP(A186,PAGOS!$A$2:$B$2051,2,0)</f>
        <v>#N/A</v>
      </c>
      <c r="F186" s="59" t="e">
        <f t="shared" si="12"/>
        <v>#N/A</v>
      </c>
      <c r="G186" s="62"/>
      <c r="H186" s="62">
        <f t="shared" si="14"/>
        <v>10680</v>
      </c>
      <c r="I186" s="62"/>
      <c r="J186" s="62"/>
      <c r="K186" s="62"/>
      <c r="L186" s="62"/>
      <c r="M186" s="62"/>
      <c r="N186" s="62"/>
      <c r="O186" s="59"/>
      <c r="P186" s="59"/>
      <c r="Q186" s="67">
        <f t="shared" si="13"/>
        <v>0</v>
      </c>
      <c r="R186" s="59"/>
    </row>
    <row r="187" spans="1:18">
      <c r="A187" s="59">
        <v>4301572</v>
      </c>
      <c r="B187" s="62">
        <v>28200</v>
      </c>
      <c r="C187" s="62">
        <v>28200</v>
      </c>
      <c r="D187" s="59" t="e">
        <f>VLOOKUP(A187,'CARTERA COOSALUD'!$A$2:$B$371,2,0)</f>
        <v>#N/A</v>
      </c>
      <c r="E187" s="59" t="e">
        <f>VLOOKUP(A187,PAGOS!$A$2:$B$2051,2,0)</f>
        <v>#N/A</v>
      </c>
      <c r="F187" s="59" t="e">
        <f t="shared" si="12"/>
        <v>#N/A</v>
      </c>
      <c r="G187" s="62"/>
      <c r="H187" s="62">
        <f t="shared" si="14"/>
        <v>28200</v>
      </c>
      <c r="I187" s="62"/>
      <c r="J187" s="62"/>
      <c r="K187" s="62"/>
      <c r="L187" s="62"/>
      <c r="M187" s="62"/>
      <c r="N187" s="62"/>
      <c r="O187" s="59"/>
      <c r="P187" s="59"/>
      <c r="Q187" s="67">
        <f t="shared" si="13"/>
        <v>0</v>
      </c>
      <c r="R187" s="59"/>
    </row>
    <row r="188" spans="1:18">
      <c r="A188" s="59">
        <v>4303141</v>
      </c>
      <c r="B188" s="62">
        <v>42100</v>
      </c>
      <c r="C188" s="62">
        <v>42100</v>
      </c>
      <c r="D188" s="59" t="e">
        <f>VLOOKUP(A188,'CARTERA COOSALUD'!$A$2:$B$371,2,0)</f>
        <v>#N/A</v>
      </c>
      <c r="E188" s="59" t="e">
        <f>VLOOKUP(A188,PAGOS!$A$2:$B$2051,2,0)</f>
        <v>#N/A</v>
      </c>
      <c r="F188" s="59" t="e">
        <f t="shared" si="12"/>
        <v>#N/A</v>
      </c>
      <c r="G188" s="62"/>
      <c r="H188" s="62">
        <f t="shared" si="14"/>
        <v>42100</v>
      </c>
      <c r="I188" s="62"/>
      <c r="J188" s="62"/>
      <c r="K188" s="62"/>
      <c r="L188" s="62"/>
      <c r="M188" s="62"/>
      <c r="N188" s="62"/>
      <c r="O188" s="59"/>
      <c r="P188" s="59"/>
      <c r="Q188" s="67">
        <f t="shared" si="13"/>
        <v>0</v>
      </c>
      <c r="R188" s="59"/>
    </row>
    <row r="189" spans="1:18">
      <c r="A189" s="59">
        <v>4304071</v>
      </c>
      <c r="B189" s="62">
        <v>31200</v>
      </c>
      <c r="C189" s="62">
        <v>31200</v>
      </c>
      <c r="D189" s="59" t="e">
        <f>VLOOKUP(A189,'CARTERA COOSALUD'!$A$2:$B$371,2,0)</f>
        <v>#N/A</v>
      </c>
      <c r="E189" s="59" t="e">
        <f>VLOOKUP(A189,PAGOS!$A$2:$B$2051,2,0)</f>
        <v>#N/A</v>
      </c>
      <c r="F189" s="59" t="e">
        <f t="shared" si="12"/>
        <v>#N/A</v>
      </c>
      <c r="G189" s="62"/>
      <c r="H189" s="62">
        <f t="shared" si="14"/>
        <v>31200</v>
      </c>
      <c r="I189" s="62"/>
      <c r="J189" s="62"/>
      <c r="K189" s="62"/>
      <c r="L189" s="62"/>
      <c r="M189" s="62"/>
      <c r="N189" s="62"/>
      <c r="O189" s="59"/>
      <c r="P189" s="59"/>
      <c r="Q189" s="67">
        <f t="shared" si="13"/>
        <v>0</v>
      </c>
      <c r="R189" s="59"/>
    </row>
    <row r="190" spans="1:18">
      <c r="A190" s="59">
        <v>4304072</v>
      </c>
      <c r="B190" s="62">
        <v>31200</v>
      </c>
      <c r="C190" s="62">
        <v>31200</v>
      </c>
      <c r="D190" s="59" t="e">
        <f>VLOOKUP(A190,'CARTERA COOSALUD'!$A$2:$B$371,2,0)</f>
        <v>#N/A</v>
      </c>
      <c r="E190" s="59" t="e">
        <f>VLOOKUP(A190,PAGOS!$A$2:$B$2051,2,0)</f>
        <v>#N/A</v>
      </c>
      <c r="F190" s="59" t="e">
        <f t="shared" si="12"/>
        <v>#N/A</v>
      </c>
      <c r="G190" s="62"/>
      <c r="H190" s="62">
        <f t="shared" si="14"/>
        <v>31200</v>
      </c>
      <c r="I190" s="62"/>
      <c r="J190" s="62"/>
      <c r="K190" s="62"/>
      <c r="L190" s="62"/>
      <c r="M190" s="62"/>
      <c r="N190" s="62"/>
      <c r="O190" s="59"/>
      <c r="P190" s="59"/>
      <c r="Q190" s="67">
        <f t="shared" si="13"/>
        <v>0</v>
      </c>
      <c r="R190" s="59"/>
    </row>
    <row r="191" spans="1:18">
      <c r="A191" s="59">
        <v>4304318</v>
      </c>
      <c r="B191" s="62">
        <v>31200</v>
      </c>
      <c r="C191" s="62">
        <v>31200</v>
      </c>
      <c r="D191" s="59" t="e">
        <f>VLOOKUP(A191,'CARTERA COOSALUD'!$A$2:$B$371,2,0)</f>
        <v>#N/A</v>
      </c>
      <c r="E191" s="59" t="e">
        <f>VLOOKUP(A191,PAGOS!$A$2:$B$2051,2,0)</f>
        <v>#N/A</v>
      </c>
      <c r="F191" s="59" t="e">
        <f t="shared" si="12"/>
        <v>#N/A</v>
      </c>
      <c r="G191" s="62"/>
      <c r="H191" s="62">
        <f t="shared" si="14"/>
        <v>31200</v>
      </c>
      <c r="I191" s="62"/>
      <c r="J191" s="62"/>
      <c r="K191" s="62"/>
      <c r="L191" s="62"/>
      <c r="M191" s="62"/>
      <c r="N191" s="62"/>
      <c r="O191" s="59"/>
      <c r="P191" s="59"/>
      <c r="Q191" s="67">
        <f t="shared" si="13"/>
        <v>0</v>
      </c>
      <c r="R191" s="59"/>
    </row>
    <row r="192" spans="1:18">
      <c r="A192" s="59">
        <v>4304343</v>
      </c>
      <c r="B192" s="62">
        <v>182200</v>
      </c>
      <c r="C192" s="62">
        <v>182200</v>
      </c>
      <c r="D192" s="59" t="e">
        <f>VLOOKUP(A192,'CARTERA COOSALUD'!$A$2:$B$371,2,0)</f>
        <v>#N/A</v>
      </c>
      <c r="E192" s="59" t="e">
        <f>VLOOKUP(A192,PAGOS!$A$2:$B$2051,2,0)</f>
        <v>#N/A</v>
      </c>
      <c r="F192" s="59" t="e">
        <f t="shared" si="12"/>
        <v>#N/A</v>
      </c>
      <c r="G192" s="62"/>
      <c r="H192" s="62">
        <f t="shared" si="14"/>
        <v>182200</v>
      </c>
      <c r="I192" s="62"/>
      <c r="J192" s="62"/>
      <c r="K192" s="62"/>
      <c r="L192" s="62"/>
      <c r="M192" s="62"/>
      <c r="N192" s="62"/>
      <c r="O192" s="59"/>
      <c r="P192" s="59"/>
      <c r="Q192" s="67">
        <f t="shared" si="13"/>
        <v>0</v>
      </c>
      <c r="R192" s="59"/>
    </row>
    <row r="193" spans="1:18">
      <c r="A193" s="59">
        <v>4304487</v>
      </c>
      <c r="B193" s="62">
        <v>23400</v>
      </c>
      <c r="C193" s="62">
        <v>23400</v>
      </c>
      <c r="D193" s="59" t="e">
        <f>VLOOKUP(A193,'CARTERA COOSALUD'!$A$2:$B$371,2,0)</f>
        <v>#N/A</v>
      </c>
      <c r="E193" s="59">
        <f>VLOOKUP(A193,PAGOS!$A$2:$B$2051,2,0)</f>
        <v>23400</v>
      </c>
      <c r="F193" s="59" t="e">
        <f t="shared" si="12"/>
        <v>#N/A</v>
      </c>
      <c r="G193" s="62"/>
      <c r="H193" s="62"/>
      <c r="I193" s="62"/>
      <c r="J193" s="62"/>
      <c r="K193" s="62"/>
      <c r="L193" s="62"/>
      <c r="M193" s="62"/>
      <c r="N193" s="62">
        <f>VLOOKUP(A193,PAGOS!$A$2:$D$2051,2,0)</f>
        <v>23400</v>
      </c>
      <c r="O193" s="59" t="str">
        <f>VLOOKUP(A193,PAGOS!$A$2:$D$2051,3,0)</f>
        <v>2000182663</v>
      </c>
      <c r="P193" s="59" t="str">
        <f>VLOOKUP(A193,PAGOS!$A$2:$D$2051,4,0)</f>
        <v>EVENTO AGO_2019</v>
      </c>
      <c r="Q193" s="67">
        <f t="shared" si="13"/>
        <v>0</v>
      </c>
      <c r="R193" s="59"/>
    </row>
    <row r="194" spans="1:18">
      <c r="A194" s="59">
        <v>4304488</v>
      </c>
      <c r="B194" s="62">
        <v>21400</v>
      </c>
      <c r="C194" s="62">
        <v>21400</v>
      </c>
      <c r="D194" s="59" t="e">
        <f>VLOOKUP(A194,'CARTERA COOSALUD'!$A$2:$B$371,2,0)</f>
        <v>#N/A</v>
      </c>
      <c r="E194" s="59" t="e">
        <f>VLOOKUP(A194,PAGOS!$A$2:$B$2051,2,0)</f>
        <v>#N/A</v>
      </c>
      <c r="F194" s="59" t="e">
        <f t="shared" si="12"/>
        <v>#N/A</v>
      </c>
      <c r="G194" s="62"/>
      <c r="H194" s="62">
        <f t="shared" ref="H194" si="15">+C194</f>
        <v>21400</v>
      </c>
      <c r="I194" s="62"/>
      <c r="J194" s="62"/>
      <c r="K194" s="62"/>
      <c r="L194" s="62"/>
      <c r="M194" s="62"/>
      <c r="N194" s="62"/>
      <c r="O194" s="59"/>
      <c r="P194" s="59"/>
      <c r="Q194" s="67">
        <f t="shared" si="13"/>
        <v>0</v>
      </c>
      <c r="R194" s="59"/>
    </row>
    <row r="195" spans="1:18">
      <c r="A195" s="59">
        <v>4304492</v>
      </c>
      <c r="B195" s="62">
        <v>45100</v>
      </c>
      <c r="C195" s="62">
        <v>45100</v>
      </c>
      <c r="D195" s="59" t="e">
        <f>VLOOKUP(A195,'CARTERA COOSALUD'!$A$2:$B$371,2,0)</f>
        <v>#N/A</v>
      </c>
      <c r="E195" s="59">
        <f>VLOOKUP(A195,PAGOS!$A$2:$B$2051,2,0)</f>
        <v>45100</v>
      </c>
      <c r="F195" s="59" t="e">
        <f t="shared" ref="F195:F258" si="16">+C195-D195</f>
        <v>#N/A</v>
      </c>
      <c r="G195" s="62"/>
      <c r="H195" s="62"/>
      <c r="I195" s="62"/>
      <c r="J195" s="62"/>
      <c r="K195" s="62"/>
      <c r="L195" s="62"/>
      <c r="M195" s="62"/>
      <c r="N195" s="62">
        <f>VLOOKUP(A195,PAGOS!$A$2:$D$2051,2,0)</f>
        <v>45100</v>
      </c>
      <c r="O195" s="59" t="str">
        <f>VLOOKUP(A195,PAGOS!$A$2:$D$2051,3,0)</f>
        <v>2000182663</v>
      </c>
      <c r="P195" s="59" t="str">
        <f>VLOOKUP(A195,PAGOS!$A$2:$D$2051,4,0)</f>
        <v>EVENTO AGO_2019</v>
      </c>
      <c r="Q195" s="67">
        <f t="shared" ref="Q195:Q258" si="17">+C195-SUM(G195:N195)</f>
        <v>0</v>
      </c>
      <c r="R195" s="59"/>
    </row>
    <row r="196" spans="1:18">
      <c r="A196" s="59">
        <v>4304520</v>
      </c>
      <c r="B196" s="62">
        <v>133000</v>
      </c>
      <c r="C196" s="62">
        <v>133000</v>
      </c>
      <c r="D196" s="59" t="e">
        <f>VLOOKUP(A196,'CARTERA COOSALUD'!$A$2:$B$371,2,0)</f>
        <v>#N/A</v>
      </c>
      <c r="E196" s="59" t="e">
        <f>VLOOKUP(A196,PAGOS!$A$2:$B$2051,2,0)</f>
        <v>#N/A</v>
      </c>
      <c r="F196" s="59" t="e">
        <f t="shared" si="16"/>
        <v>#N/A</v>
      </c>
      <c r="G196" s="62"/>
      <c r="H196" s="62">
        <f t="shared" ref="H196:H201" si="18">+C196</f>
        <v>133000</v>
      </c>
      <c r="I196" s="62"/>
      <c r="J196" s="62"/>
      <c r="K196" s="62"/>
      <c r="L196" s="62"/>
      <c r="M196" s="62"/>
      <c r="N196" s="62"/>
      <c r="O196" s="59"/>
      <c r="P196" s="59"/>
      <c r="Q196" s="67">
        <f t="shared" si="17"/>
        <v>0</v>
      </c>
      <c r="R196" s="59"/>
    </row>
    <row r="197" spans="1:18">
      <c r="A197" s="59">
        <v>4304950</v>
      </c>
      <c r="B197" s="62">
        <v>71683</v>
      </c>
      <c r="C197" s="62">
        <v>71683</v>
      </c>
      <c r="D197" s="59" t="e">
        <f>VLOOKUP(A197,'CARTERA COOSALUD'!$A$2:$B$371,2,0)</f>
        <v>#N/A</v>
      </c>
      <c r="E197" s="59" t="e">
        <f>VLOOKUP(A197,PAGOS!$A$2:$B$2051,2,0)</f>
        <v>#N/A</v>
      </c>
      <c r="F197" s="59" t="e">
        <f t="shared" si="16"/>
        <v>#N/A</v>
      </c>
      <c r="G197" s="62"/>
      <c r="H197" s="62">
        <f t="shared" si="18"/>
        <v>71683</v>
      </c>
      <c r="I197" s="62"/>
      <c r="J197" s="62"/>
      <c r="K197" s="62"/>
      <c r="L197" s="62"/>
      <c r="M197" s="62"/>
      <c r="N197" s="62"/>
      <c r="O197" s="59"/>
      <c r="P197" s="59"/>
      <c r="Q197" s="67">
        <f t="shared" si="17"/>
        <v>0</v>
      </c>
      <c r="R197" s="59"/>
    </row>
    <row r="198" spans="1:18">
      <c r="A198" s="59">
        <v>4305023</v>
      </c>
      <c r="B198" s="62">
        <v>18400</v>
      </c>
      <c r="C198" s="62">
        <v>18400</v>
      </c>
      <c r="D198" s="59" t="e">
        <f>VLOOKUP(A198,'CARTERA COOSALUD'!$A$2:$B$371,2,0)</f>
        <v>#N/A</v>
      </c>
      <c r="E198" s="59" t="e">
        <f>VLOOKUP(A198,PAGOS!$A$2:$B$2051,2,0)</f>
        <v>#N/A</v>
      </c>
      <c r="F198" s="59" t="e">
        <f t="shared" si="16"/>
        <v>#N/A</v>
      </c>
      <c r="G198" s="62"/>
      <c r="H198" s="62">
        <f t="shared" si="18"/>
        <v>18400</v>
      </c>
      <c r="I198" s="62"/>
      <c r="J198" s="62"/>
      <c r="K198" s="62"/>
      <c r="L198" s="62"/>
      <c r="M198" s="62"/>
      <c r="N198" s="62"/>
      <c r="O198" s="59"/>
      <c r="P198" s="59"/>
      <c r="Q198" s="67">
        <f t="shared" si="17"/>
        <v>0</v>
      </c>
      <c r="R198" s="59"/>
    </row>
    <row r="199" spans="1:18">
      <c r="A199" s="59">
        <v>4305245</v>
      </c>
      <c r="B199" s="62">
        <v>31200</v>
      </c>
      <c r="C199" s="62">
        <v>31200</v>
      </c>
      <c r="D199" s="59" t="e">
        <f>VLOOKUP(A199,'CARTERA COOSALUD'!$A$2:$B$371,2,0)</f>
        <v>#N/A</v>
      </c>
      <c r="E199" s="59" t="e">
        <f>VLOOKUP(A199,PAGOS!$A$2:$B$2051,2,0)</f>
        <v>#N/A</v>
      </c>
      <c r="F199" s="59" t="e">
        <f t="shared" si="16"/>
        <v>#N/A</v>
      </c>
      <c r="G199" s="62"/>
      <c r="H199" s="62">
        <f t="shared" si="18"/>
        <v>31200</v>
      </c>
      <c r="I199" s="62"/>
      <c r="J199" s="62"/>
      <c r="K199" s="62"/>
      <c r="L199" s="62"/>
      <c r="M199" s="62"/>
      <c r="N199" s="62"/>
      <c r="O199" s="59"/>
      <c r="P199" s="59"/>
      <c r="Q199" s="67">
        <f t="shared" si="17"/>
        <v>0</v>
      </c>
      <c r="R199" s="59"/>
    </row>
    <row r="200" spans="1:18">
      <c r="A200" s="59">
        <v>4305505</v>
      </c>
      <c r="B200" s="62">
        <v>129100</v>
      </c>
      <c r="C200" s="62">
        <v>129100</v>
      </c>
      <c r="D200" s="59" t="e">
        <f>VLOOKUP(A200,'CARTERA COOSALUD'!$A$2:$B$371,2,0)</f>
        <v>#N/A</v>
      </c>
      <c r="E200" s="59" t="e">
        <f>VLOOKUP(A200,PAGOS!$A$2:$B$2051,2,0)</f>
        <v>#N/A</v>
      </c>
      <c r="F200" s="59" t="e">
        <f t="shared" si="16"/>
        <v>#N/A</v>
      </c>
      <c r="G200" s="62"/>
      <c r="H200" s="62">
        <f t="shared" si="18"/>
        <v>129100</v>
      </c>
      <c r="I200" s="62"/>
      <c r="J200" s="62"/>
      <c r="K200" s="62"/>
      <c r="L200" s="62"/>
      <c r="M200" s="62"/>
      <c r="N200" s="62"/>
      <c r="O200" s="59"/>
      <c r="P200" s="59"/>
      <c r="Q200" s="67">
        <f t="shared" si="17"/>
        <v>0</v>
      </c>
      <c r="R200" s="59"/>
    </row>
    <row r="201" spans="1:18">
      <c r="A201" s="59">
        <v>4306331</v>
      </c>
      <c r="B201" s="62">
        <v>31200</v>
      </c>
      <c r="C201" s="62">
        <v>31200</v>
      </c>
      <c r="D201" s="59" t="e">
        <f>VLOOKUP(A201,'CARTERA COOSALUD'!$A$2:$B$371,2,0)</f>
        <v>#N/A</v>
      </c>
      <c r="E201" s="59" t="e">
        <f>VLOOKUP(A201,PAGOS!$A$2:$B$2051,2,0)</f>
        <v>#N/A</v>
      </c>
      <c r="F201" s="59" t="e">
        <f t="shared" si="16"/>
        <v>#N/A</v>
      </c>
      <c r="G201" s="62"/>
      <c r="H201" s="62">
        <f t="shared" si="18"/>
        <v>31200</v>
      </c>
      <c r="I201" s="62"/>
      <c r="J201" s="62"/>
      <c r="K201" s="62"/>
      <c r="L201" s="62"/>
      <c r="M201" s="62"/>
      <c r="N201" s="62"/>
      <c r="O201" s="59"/>
      <c r="P201" s="59"/>
      <c r="Q201" s="67">
        <f t="shared" si="17"/>
        <v>0</v>
      </c>
      <c r="R201" s="59"/>
    </row>
    <row r="202" spans="1:18">
      <c r="A202" s="59">
        <v>4306441</v>
      </c>
      <c r="B202" s="62">
        <v>45100</v>
      </c>
      <c r="C202" s="62">
        <v>45100</v>
      </c>
      <c r="D202" s="59" t="e">
        <f>VLOOKUP(A202,'CARTERA COOSALUD'!$A$2:$B$371,2,0)</f>
        <v>#N/A</v>
      </c>
      <c r="E202" s="59">
        <f>VLOOKUP(A202,PAGOS!$A$2:$B$2051,2,0)</f>
        <v>45100</v>
      </c>
      <c r="F202" s="59" t="e">
        <f t="shared" si="16"/>
        <v>#N/A</v>
      </c>
      <c r="G202" s="62"/>
      <c r="H202" s="62"/>
      <c r="I202" s="62"/>
      <c r="J202" s="62"/>
      <c r="K202" s="62"/>
      <c r="L202" s="62"/>
      <c r="M202" s="62"/>
      <c r="N202" s="62">
        <f>VLOOKUP(A202,PAGOS!$A$2:$D$2051,2,0)</f>
        <v>45100</v>
      </c>
      <c r="O202" s="59" t="str">
        <f>VLOOKUP(A202,PAGOS!$A$2:$D$2051,3,0)</f>
        <v>2000182663</v>
      </c>
      <c r="P202" s="59" t="str">
        <f>VLOOKUP(A202,PAGOS!$A$2:$D$2051,4,0)</f>
        <v>EVENTO AGO_2019</v>
      </c>
      <c r="Q202" s="67">
        <f t="shared" si="17"/>
        <v>0</v>
      </c>
      <c r="R202" s="59"/>
    </row>
    <row r="203" spans="1:18">
      <c r="A203" s="59">
        <v>4306640</v>
      </c>
      <c r="B203" s="62">
        <v>28200</v>
      </c>
      <c r="C203" s="62">
        <v>28200</v>
      </c>
      <c r="D203" s="59" t="e">
        <f>VLOOKUP(A203,'CARTERA COOSALUD'!$A$2:$B$371,2,0)</f>
        <v>#N/A</v>
      </c>
      <c r="E203" s="59" t="e">
        <f>VLOOKUP(A203,PAGOS!$A$2:$B$2051,2,0)</f>
        <v>#N/A</v>
      </c>
      <c r="F203" s="59" t="e">
        <f t="shared" si="16"/>
        <v>#N/A</v>
      </c>
      <c r="G203" s="62"/>
      <c r="H203" s="62">
        <f t="shared" ref="H203" si="19">+C203</f>
        <v>28200</v>
      </c>
      <c r="I203" s="62"/>
      <c r="J203" s="62"/>
      <c r="K203" s="62"/>
      <c r="L203" s="62"/>
      <c r="M203" s="62"/>
      <c r="N203" s="62"/>
      <c r="O203" s="59"/>
      <c r="P203" s="59"/>
      <c r="Q203" s="67">
        <f t="shared" si="17"/>
        <v>0</v>
      </c>
      <c r="R203" s="59"/>
    </row>
    <row r="204" spans="1:18">
      <c r="A204" s="59">
        <v>4306868</v>
      </c>
      <c r="B204" s="62">
        <v>23400</v>
      </c>
      <c r="C204" s="62">
        <v>23400</v>
      </c>
      <c r="D204" s="59" t="e">
        <f>VLOOKUP(A204,'CARTERA COOSALUD'!$A$2:$B$371,2,0)</f>
        <v>#N/A</v>
      </c>
      <c r="E204" s="59">
        <f>VLOOKUP(A204,PAGOS!$A$2:$B$2051,2,0)</f>
        <v>23400</v>
      </c>
      <c r="F204" s="59" t="e">
        <f t="shared" si="16"/>
        <v>#N/A</v>
      </c>
      <c r="G204" s="62"/>
      <c r="H204" s="62"/>
      <c r="I204" s="62"/>
      <c r="J204" s="62"/>
      <c r="K204" s="62"/>
      <c r="L204" s="62"/>
      <c r="M204" s="62"/>
      <c r="N204" s="62">
        <f>VLOOKUP(A204,PAGOS!$A$2:$D$2051,2,0)</f>
        <v>23400</v>
      </c>
      <c r="O204" s="59" t="str">
        <f>VLOOKUP(A204,PAGOS!$A$2:$D$2051,3,0)</f>
        <v>2000182663</v>
      </c>
      <c r="P204" s="59" t="str">
        <f>VLOOKUP(A204,PAGOS!$A$2:$D$2051,4,0)</f>
        <v>EVENTO AGO_2019</v>
      </c>
      <c r="Q204" s="67">
        <f t="shared" si="17"/>
        <v>0</v>
      </c>
      <c r="R204" s="59"/>
    </row>
    <row r="205" spans="1:18">
      <c r="A205" s="59">
        <v>4307094</v>
      </c>
      <c r="B205" s="62">
        <v>28200</v>
      </c>
      <c r="C205" s="62">
        <v>28200</v>
      </c>
      <c r="D205" s="59" t="e">
        <f>VLOOKUP(A205,'CARTERA COOSALUD'!$A$2:$B$371,2,0)</f>
        <v>#N/A</v>
      </c>
      <c r="E205" s="59" t="e">
        <f>VLOOKUP(A205,PAGOS!$A$2:$B$2051,2,0)</f>
        <v>#N/A</v>
      </c>
      <c r="F205" s="59" t="e">
        <f t="shared" si="16"/>
        <v>#N/A</v>
      </c>
      <c r="G205" s="62"/>
      <c r="H205" s="62">
        <f t="shared" ref="H205:H207" si="20">+C205</f>
        <v>28200</v>
      </c>
      <c r="I205" s="62"/>
      <c r="J205" s="62"/>
      <c r="K205" s="62"/>
      <c r="L205" s="62"/>
      <c r="M205" s="62"/>
      <c r="N205" s="62"/>
      <c r="O205" s="59"/>
      <c r="P205" s="59"/>
      <c r="Q205" s="67">
        <f t="shared" si="17"/>
        <v>0</v>
      </c>
      <c r="R205" s="59"/>
    </row>
    <row r="206" spans="1:18">
      <c r="A206" s="59">
        <v>4307258</v>
      </c>
      <c r="B206" s="62">
        <v>31200</v>
      </c>
      <c r="C206" s="62">
        <v>31200</v>
      </c>
      <c r="D206" s="59" t="e">
        <f>VLOOKUP(A206,'CARTERA COOSALUD'!$A$2:$B$371,2,0)</f>
        <v>#N/A</v>
      </c>
      <c r="E206" s="59" t="e">
        <f>VLOOKUP(A206,PAGOS!$A$2:$B$2051,2,0)</f>
        <v>#N/A</v>
      </c>
      <c r="F206" s="59" t="e">
        <f t="shared" si="16"/>
        <v>#N/A</v>
      </c>
      <c r="G206" s="62"/>
      <c r="H206" s="62">
        <f t="shared" si="20"/>
        <v>31200</v>
      </c>
      <c r="I206" s="62"/>
      <c r="J206" s="62"/>
      <c r="K206" s="62"/>
      <c r="L206" s="62"/>
      <c r="M206" s="62"/>
      <c r="N206" s="62"/>
      <c r="O206" s="59"/>
      <c r="P206" s="59"/>
      <c r="Q206" s="67">
        <f t="shared" si="17"/>
        <v>0</v>
      </c>
      <c r="R206" s="59"/>
    </row>
    <row r="207" spans="1:18">
      <c r="A207" s="59">
        <v>4307451</v>
      </c>
      <c r="B207" s="62">
        <v>38200</v>
      </c>
      <c r="C207" s="62">
        <v>38200</v>
      </c>
      <c r="D207" s="59" t="e">
        <f>VLOOKUP(A207,'CARTERA COOSALUD'!$A$2:$B$371,2,0)</f>
        <v>#N/A</v>
      </c>
      <c r="E207" s="59" t="e">
        <f>VLOOKUP(A207,PAGOS!$A$2:$B$2051,2,0)</f>
        <v>#N/A</v>
      </c>
      <c r="F207" s="59" t="e">
        <f t="shared" si="16"/>
        <v>#N/A</v>
      </c>
      <c r="G207" s="62"/>
      <c r="H207" s="62">
        <f t="shared" si="20"/>
        <v>38200</v>
      </c>
      <c r="I207" s="62"/>
      <c r="J207" s="62"/>
      <c r="K207" s="62"/>
      <c r="L207" s="62"/>
      <c r="M207" s="62"/>
      <c r="N207" s="62"/>
      <c r="O207" s="59"/>
      <c r="P207" s="59"/>
      <c r="Q207" s="67">
        <f t="shared" si="17"/>
        <v>0</v>
      </c>
      <c r="R207" s="59"/>
    </row>
    <row r="208" spans="1:18">
      <c r="A208" s="59">
        <v>4307772</v>
      </c>
      <c r="B208" s="62">
        <v>45100</v>
      </c>
      <c r="C208" s="62">
        <v>45100</v>
      </c>
      <c r="D208" s="59" t="e">
        <f>VLOOKUP(A208,'CARTERA COOSALUD'!$A$2:$B$371,2,0)</f>
        <v>#N/A</v>
      </c>
      <c r="E208" s="59">
        <f>VLOOKUP(A208,PAGOS!$A$2:$B$2051,2,0)</f>
        <v>45100</v>
      </c>
      <c r="F208" s="59" t="e">
        <f t="shared" si="16"/>
        <v>#N/A</v>
      </c>
      <c r="G208" s="62"/>
      <c r="H208" s="62"/>
      <c r="I208" s="62"/>
      <c r="J208" s="62"/>
      <c r="K208" s="62"/>
      <c r="L208" s="62"/>
      <c r="M208" s="62"/>
      <c r="N208" s="62">
        <f>VLOOKUP(A208,PAGOS!$A$2:$D$2051,2,0)</f>
        <v>45100</v>
      </c>
      <c r="O208" s="59" t="str">
        <f>VLOOKUP(A208,PAGOS!$A$2:$D$2051,3,0)</f>
        <v>2000182663</v>
      </c>
      <c r="P208" s="59" t="str">
        <f>VLOOKUP(A208,PAGOS!$A$2:$D$2051,4,0)</f>
        <v>EVENTO AGO_2019</v>
      </c>
      <c r="Q208" s="67">
        <f t="shared" si="17"/>
        <v>0</v>
      </c>
      <c r="R208" s="59"/>
    </row>
    <row r="209" spans="1:18">
      <c r="A209" s="59">
        <v>4304030</v>
      </c>
      <c r="B209" s="62">
        <v>31200</v>
      </c>
      <c r="C209" s="62">
        <v>31200</v>
      </c>
      <c r="D209" s="59" t="e">
        <f>VLOOKUP(A209,'CARTERA COOSALUD'!$A$2:$B$371,2,0)</f>
        <v>#N/A</v>
      </c>
      <c r="E209" s="59">
        <f>VLOOKUP(A209,PAGOS!$A$2:$B$2051,2,0)</f>
        <v>31200</v>
      </c>
      <c r="F209" s="59" t="e">
        <f t="shared" si="16"/>
        <v>#N/A</v>
      </c>
      <c r="G209" s="62"/>
      <c r="H209" s="62"/>
      <c r="I209" s="62"/>
      <c r="J209" s="62"/>
      <c r="K209" s="62"/>
      <c r="L209" s="62"/>
      <c r="M209" s="62"/>
      <c r="N209" s="62">
        <f>VLOOKUP(A209,PAGOS!$A$2:$D$2051,2,0)</f>
        <v>31200</v>
      </c>
      <c r="O209" s="59" t="str">
        <f>VLOOKUP(A209,PAGOS!$A$2:$D$2051,3,0)</f>
        <v>2000182663</v>
      </c>
      <c r="P209" s="59" t="str">
        <f>VLOOKUP(A209,PAGOS!$A$2:$D$2051,4,0)</f>
        <v>EVENTO AGO_2019</v>
      </c>
      <c r="Q209" s="67">
        <f t="shared" si="17"/>
        <v>0</v>
      </c>
      <c r="R209" s="59"/>
    </row>
    <row r="210" spans="1:18">
      <c r="A210" s="59">
        <v>4304055</v>
      </c>
      <c r="B210" s="62">
        <v>5400</v>
      </c>
      <c r="C210" s="62">
        <v>5400</v>
      </c>
      <c r="D210" s="59" t="e">
        <f>VLOOKUP(A210,'CARTERA COOSALUD'!$A$2:$B$371,2,0)</f>
        <v>#N/A</v>
      </c>
      <c r="E210" s="59">
        <f>VLOOKUP(A210,PAGOS!$A$2:$B$2051,2,0)</f>
        <v>5400</v>
      </c>
      <c r="F210" s="59" t="e">
        <f t="shared" si="16"/>
        <v>#N/A</v>
      </c>
      <c r="G210" s="62"/>
      <c r="H210" s="62"/>
      <c r="I210" s="62"/>
      <c r="J210" s="62"/>
      <c r="K210" s="62"/>
      <c r="L210" s="62"/>
      <c r="M210" s="62"/>
      <c r="N210" s="62">
        <f>VLOOKUP(A210,PAGOS!$A$2:$D$2051,2,0)</f>
        <v>5400</v>
      </c>
      <c r="O210" s="59" t="str">
        <f>VLOOKUP(A210,PAGOS!$A$2:$D$2051,3,0)</f>
        <v>2000182663</v>
      </c>
      <c r="P210" s="59" t="str">
        <f>VLOOKUP(A210,PAGOS!$A$2:$D$2051,4,0)</f>
        <v>EVENTO AGO_2019</v>
      </c>
      <c r="Q210" s="67">
        <f t="shared" si="17"/>
        <v>0</v>
      </c>
      <c r="R210" s="59"/>
    </row>
    <row r="211" spans="1:18">
      <c r="A211" s="59">
        <v>4304141</v>
      </c>
      <c r="B211" s="62">
        <v>115270</v>
      </c>
      <c r="C211" s="62">
        <v>115270</v>
      </c>
      <c r="D211" s="59" t="e">
        <f>VLOOKUP(A211,'CARTERA COOSALUD'!$A$2:$B$371,2,0)</f>
        <v>#N/A</v>
      </c>
      <c r="E211" s="59">
        <f>VLOOKUP(A211,PAGOS!$A$2:$B$2051,2,0)</f>
        <v>115270</v>
      </c>
      <c r="F211" s="59" t="e">
        <f t="shared" si="16"/>
        <v>#N/A</v>
      </c>
      <c r="G211" s="62"/>
      <c r="H211" s="62"/>
      <c r="I211" s="62"/>
      <c r="J211" s="62"/>
      <c r="K211" s="62"/>
      <c r="L211" s="62"/>
      <c r="M211" s="62"/>
      <c r="N211" s="62">
        <f>VLOOKUP(A211,PAGOS!$A$2:$D$2051,2,0)</f>
        <v>115270</v>
      </c>
      <c r="O211" s="59" t="str">
        <f>VLOOKUP(A211,PAGOS!$A$2:$D$2051,3,0)</f>
        <v>2000253502</v>
      </c>
      <c r="P211" s="59" t="str">
        <f>VLOOKUP(A211,PAGOS!$A$2:$D$2051,4,0)</f>
        <v>EVENTO DIC_2019  RED.PUBLICA</v>
      </c>
      <c r="Q211" s="67">
        <f t="shared" si="17"/>
        <v>0</v>
      </c>
      <c r="R211" s="59"/>
    </row>
    <row r="212" spans="1:18">
      <c r="A212" s="59">
        <v>4304204</v>
      </c>
      <c r="B212" s="62">
        <v>62200</v>
      </c>
      <c r="C212" s="62">
        <v>62200</v>
      </c>
      <c r="D212" s="59" t="e">
        <f>VLOOKUP(A212,'CARTERA COOSALUD'!$A$2:$B$371,2,0)</f>
        <v>#N/A</v>
      </c>
      <c r="E212" s="59">
        <f>VLOOKUP(A212,PAGOS!$A$2:$B$2051,2,0)</f>
        <v>62200</v>
      </c>
      <c r="F212" s="59" t="e">
        <f t="shared" si="16"/>
        <v>#N/A</v>
      </c>
      <c r="G212" s="62"/>
      <c r="H212" s="62"/>
      <c r="I212" s="62"/>
      <c r="J212" s="62"/>
      <c r="K212" s="62"/>
      <c r="L212" s="62"/>
      <c r="M212" s="62"/>
      <c r="N212" s="62">
        <f>VLOOKUP(A212,PAGOS!$A$2:$D$2051,2,0)</f>
        <v>62200</v>
      </c>
      <c r="O212" s="59" t="str">
        <f>VLOOKUP(A212,PAGOS!$A$2:$D$2051,3,0)</f>
        <v>2000182663</v>
      </c>
      <c r="P212" s="59" t="str">
        <f>VLOOKUP(A212,PAGOS!$A$2:$D$2051,4,0)</f>
        <v>EVENTO AGO_2019</v>
      </c>
      <c r="Q212" s="67">
        <f t="shared" si="17"/>
        <v>0</v>
      </c>
      <c r="R212" s="59"/>
    </row>
    <row r="213" spans="1:18">
      <c r="A213" s="59">
        <v>4304435</v>
      </c>
      <c r="B213" s="62">
        <v>1783513</v>
      </c>
      <c r="C213" s="62">
        <v>1413113</v>
      </c>
      <c r="D213" s="59" t="e">
        <f>VLOOKUP(A213,'CARTERA COOSALUD'!$A$2:$B$371,2,0)</f>
        <v>#N/A</v>
      </c>
      <c r="E213" s="59">
        <f>VLOOKUP(A213,PAGOS!$A$2:$B$2051,2,0)</f>
        <v>1413113</v>
      </c>
      <c r="F213" s="59" t="e">
        <f t="shared" si="16"/>
        <v>#N/A</v>
      </c>
      <c r="G213" s="62"/>
      <c r="H213" s="62"/>
      <c r="I213" s="62"/>
      <c r="J213" s="62"/>
      <c r="K213" s="62"/>
      <c r="L213" s="62"/>
      <c r="M213" s="62"/>
      <c r="N213" s="62">
        <f>VLOOKUP(A213,PAGOS!$A$2:$D$2051,2,0)</f>
        <v>1413113</v>
      </c>
      <c r="O213" s="59" t="str">
        <f>VLOOKUP(A213,PAGOS!$A$2:$D$2051,3,0)</f>
        <v>2000253502</v>
      </c>
      <c r="P213" s="59" t="str">
        <f>VLOOKUP(A213,PAGOS!$A$2:$D$2051,4,0)</f>
        <v>EVENTO DIC_2019  RED.PUBLICA</v>
      </c>
      <c r="Q213" s="67">
        <f t="shared" si="17"/>
        <v>0</v>
      </c>
      <c r="R213" s="59"/>
    </row>
    <row r="214" spans="1:18">
      <c r="A214" s="59">
        <v>4304537</v>
      </c>
      <c r="B214" s="62">
        <v>45100</v>
      </c>
      <c r="C214" s="62">
        <v>45100</v>
      </c>
      <c r="D214" s="59" t="e">
        <f>VLOOKUP(A214,'CARTERA COOSALUD'!$A$2:$B$371,2,0)</f>
        <v>#N/A</v>
      </c>
      <c r="E214" s="59">
        <f>VLOOKUP(A214,PAGOS!$A$2:$B$2051,2,0)</f>
        <v>45100</v>
      </c>
      <c r="F214" s="59" t="e">
        <f t="shared" si="16"/>
        <v>#N/A</v>
      </c>
      <c r="G214" s="62"/>
      <c r="H214" s="62"/>
      <c r="I214" s="62"/>
      <c r="J214" s="62"/>
      <c r="K214" s="62"/>
      <c r="L214" s="62"/>
      <c r="M214" s="62"/>
      <c r="N214" s="62">
        <f>VLOOKUP(A214,PAGOS!$A$2:$D$2051,2,0)</f>
        <v>45100</v>
      </c>
      <c r="O214" s="59" t="str">
        <f>VLOOKUP(A214,PAGOS!$A$2:$D$2051,3,0)</f>
        <v>2000182663</v>
      </c>
      <c r="P214" s="59" t="str">
        <f>VLOOKUP(A214,PAGOS!$A$2:$D$2051,4,0)</f>
        <v>EVENTO AGO_2019</v>
      </c>
      <c r="Q214" s="67">
        <f t="shared" si="17"/>
        <v>0</v>
      </c>
      <c r="R214" s="59"/>
    </row>
    <row r="215" spans="1:18">
      <c r="A215" s="59">
        <v>4304550</v>
      </c>
      <c r="B215" s="62">
        <v>45400</v>
      </c>
      <c r="C215" s="62">
        <v>45400</v>
      </c>
      <c r="D215" s="59" t="e">
        <f>VLOOKUP(A215,'CARTERA COOSALUD'!$A$2:$B$371,2,0)</f>
        <v>#N/A</v>
      </c>
      <c r="E215" s="59">
        <f>VLOOKUP(A215,PAGOS!$A$2:$B$2051,2,0)</f>
        <v>45400</v>
      </c>
      <c r="F215" s="59" t="e">
        <f t="shared" si="16"/>
        <v>#N/A</v>
      </c>
      <c r="G215" s="62"/>
      <c r="H215" s="62"/>
      <c r="I215" s="62"/>
      <c r="J215" s="62"/>
      <c r="K215" s="62"/>
      <c r="L215" s="62"/>
      <c r="M215" s="62"/>
      <c r="N215" s="62">
        <f>VLOOKUP(A215,PAGOS!$A$2:$D$2051,2,0)</f>
        <v>45400</v>
      </c>
      <c r="O215" s="59" t="str">
        <f>VLOOKUP(A215,PAGOS!$A$2:$D$2051,3,0)</f>
        <v>2000182663</v>
      </c>
      <c r="P215" s="59" t="str">
        <f>VLOOKUP(A215,PAGOS!$A$2:$D$2051,4,0)</f>
        <v>EVENTO AGO_2019</v>
      </c>
      <c r="Q215" s="67">
        <f t="shared" si="17"/>
        <v>0</v>
      </c>
      <c r="R215" s="59"/>
    </row>
    <row r="216" spans="1:18">
      <c r="A216" s="59">
        <v>4304557</v>
      </c>
      <c r="B216" s="62">
        <v>78570</v>
      </c>
      <c r="C216" s="62">
        <v>78570</v>
      </c>
      <c r="D216" s="59" t="e">
        <f>VLOOKUP(A216,'CARTERA COOSALUD'!$A$2:$B$371,2,0)</f>
        <v>#N/A</v>
      </c>
      <c r="E216" s="59">
        <f>VLOOKUP(A216,PAGOS!$A$2:$B$2051,2,0)</f>
        <v>78570</v>
      </c>
      <c r="F216" s="59" t="e">
        <f t="shared" si="16"/>
        <v>#N/A</v>
      </c>
      <c r="G216" s="62"/>
      <c r="H216" s="62"/>
      <c r="I216" s="62"/>
      <c r="J216" s="62"/>
      <c r="K216" s="62"/>
      <c r="L216" s="62"/>
      <c r="M216" s="62"/>
      <c r="N216" s="62">
        <f>VLOOKUP(A216,PAGOS!$A$2:$D$2051,2,0)</f>
        <v>78570</v>
      </c>
      <c r="O216" s="59" t="str">
        <f>VLOOKUP(A216,PAGOS!$A$2:$D$2051,3,0)</f>
        <v>2000182663</v>
      </c>
      <c r="P216" s="59" t="str">
        <f>VLOOKUP(A216,PAGOS!$A$2:$D$2051,4,0)</f>
        <v>EVENTO AGO_2019</v>
      </c>
      <c r="Q216" s="67">
        <f t="shared" si="17"/>
        <v>0</v>
      </c>
      <c r="R216" s="59"/>
    </row>
    <row r="217" spans="1:18">
      <c r="A217" s="59">
        <v>4304594</v>
      </c>
      <c r="B217" s="62">
        <v>62200</v>
      </c>
      <c r="C217" s="62">
        <v>62200</v>
      </c>
      <c r="D217" s="59" t="e">
        <f>VLOOKUP(A217,'CARTERA COOSALUD'!$A$2:$B$371,2,0)</f>
        <v>#N/A</v>
      </c>
      <c r="E217" s="59">
        <f>VLOOKUP(A217,PAGOS!$A$2:$B$2051,2,0)</f>
        <v>62200</v>
      </c>
      <c r="F217" s="59" t="e">
        <f t="shared" si="16"/>
        <v>#N/A</v>
      </c>
      <c r="G217" s="62"/>
      <c r="H217" s="62"/>
      <c r="I217" s="62"/>
      <c r="J217" s="62"/>
      <c r="K217" s="62"/>
      <c r="L217" s="62"/>
      <c r="M217" s="62"/>
      <c r="N217" s="62">
        <f>VLOOKUP(A217,PAGOS!$A$2:$D$2051,2,0)</f>
        <v>62200</v>
      </c>
      <c r="O217" s="59" t="str">
        <f>VLOOKUP(A217,PAGOS!$A$2:$D$2051,3,0)</f>
        <v>2000182663</v>
      </c>
      <c r="P217" s="59" t="str">
        <f>VLOOKUP(A217,PAGOS!$A$2:$D$2051,4,0)</f>
        <v>EVENTO AGO_2019</v>
      </c>
      <c r="Q217" s="67">
        <f t="shared" si="17"/>
        <v>0</v>
      </c>
      <c r="R217" s="59"/>
    </row>
    <row r="218" spans="1:18">
      <c r="A218" s="59">
        <v>4304595</v>
      </c>
      <c r="B218" s="62">
        <v>21400</v>
      </c>
      <c r="C218" s="62">
        <v>21400</v>
      </c>
      <c r="D218" s="59" t="e">
        <f>VLOOKUP(A218,'CARTERA COOSALUD'!$A$2:$B$371,2,0)</f>
        <v>#N/A</v>
      </c>
      <c r="E218" s="59">
        <f>VLOOKUP(A218,PAGOS!$A$2:$B$2051,2,0)</f>
        <v>21400</v>
      </c>
      <c r="F218" s="59" t="e">
        <f t="shared" si="16"/>
        <v>#N/A</v>
      </c>
      <c r="G218" s="62"/>
      <c r="H218" s="62"/>
      <c r="I218" s="62"/>
      <c r="J218" s="62"/>
      <c r="K218" s="62"/>
      <c r="L218" s="62"/>
      <c r="M218" s="62"/>
      <c r="N218" s="62">
        <f>VLOOKUP(A218,PAGOS!$A$2:$D$2051,2,0)</f>
        <v>21400</v>
      </c>
      <c r="O218" s="59" t="str">
        <f>VLOOKUP(A218,PAGOS!$A$2:$D$2051,3,0)</f>
        <v>2000182663</v>
      </c>
      <c r="P218" s="59" t="str">
        <f>VLOOKUP(A218,PAGOS!$A$2:$D$2051,4,0)</f>
        <v>EVENTO AGO_2019</v>
      </c>
      <c r="Q218" s="67">
        <f t="shared" si="17"/>
        <v>0</v>
      </c>
      <c r="R218" s="59"/>
    </row>
    <row r="219" spans="1:18">
      <c r="A219" s="59">
        <v>4304597</v>
      </c>
      <c r="B219" s="62">
        <v>45100</v>
      </c>
      <c r="C219" s="62">
        <v>11483</v>
      </c>
      <c r="D219" s="59" t="e">
        <f>VLOOKUP(A219,'CARTERA COOSALUD'!$A$2:$B$371,2,0)</f>
        <v>#N/A</v>
      </c>
      <c r="E219" s="59">
        <f>VLOOKUP(A219,PAGOS!$A$2:$B$2051,2,0)</f>
        <v>11483</v>
      </c>
      <c r="F219" s="59" t="e">
        <f t="shared" si="16"/>
        <v>#N/A</v>
      </c>
      <c r="G219" s="62"/>
      <c r="H219" s="62"/>
      <c r="I219" s="62"/>
      <c r="J219" s="62"/>
      <c r="K219" s="62"/>
      <c r="L219" s="62"/>
      <c r="M219" s="62"/>
      <c r="N219" s="62">
        <f>VLOOKUP(A219,PAGOS!$A$2:$D$2051,2,0)</f>
        <v>11483</v>
      </c>
      <c r="O219" s="59" t="str">
        <f>VLOOKUP(A219,PAGOS!$A$2:$D$2051,3,0)</f>
        <v>2000182663</v>
      </c>
      <c r="P219" s="59" t="str">
        <f>VLOOKUP(A219,PAGOS!$A$2:$D$2051,4,0)</f>
        <v>EVENTO AGO_2019</v>
      </c>
      <c r="Q219" s="67">
        <f t="shared" si="17"/>
        <v>0</v>
      </c>
      <c r="R219" s="59"/>
    </row>
    <row r="220" spans="1:18">
      <c r="A220" s="59">
        <v>4304602</v>
      </c>
      <c r="B220" s="62">
        <v>39600</v>
      </c>
      <c r="C220" s="62">
        <v>39600</v>
      </c>
      <c r="D220" s="59" t="e">
        <f>VLOOKUP(A220,'CARTERA COOSALUD'!$A$2:$B$371,2,0)</f>
        <v>#N/A</v>
      </c>
      <c r="E220" s="59">
        <f>VLOOKUP(A220,PAGOS!$A$2:$B$2051,2,0)</f>
        <v>39600</v>
      </c>
      <c r="F220" s="59" t="e">
        <f t="shared" si="16"/>
        <v>#N/A</v>
      </c>
      <c r="G220" s="62"/>
      <c r="H220" s="62"/>
      <c r="I220" s="62"/>
      <c r="J220" s="62"/>
      <c r="K220" s="62"/>
      <c r="L220" s="62"/>
      <c r="M220" s="62"/>
      <c r="N220" s="62">
        <f>VLOOKUP(A220,PAGOS!$A$2:$D$2051,2,0)</f>
        <v>39600</v>
      </c>
      <c r="O220" s="59" t="str">
        <f>VLOOKUP(A220,PAGOS!$A$2:$D$2051,3,0)</f>
        <v>2000182663</v>
      </c>
      <c r="P220" s="59" t="str">
        <f>VLOOKUP(A220,PAGOS!$A$2:$D$2051,4,0)</f>
        <v>EVENTO AGO_2019</v>
      </c>
      <c r="Q220" s="67">
        <f t="shared" si="17"/>
        <v>0</v>
      </c>
      <c r="R220" s="59"/>
    </row>
    <row r="221" spans="1:18">
      <c r="A221" s="59">
        <v>4304605</v>
      </c>
      <c r="B221" s="62">
        <v>87300</v>
      </c>
      <c r="C221" s="62">
        <v>87300</v>
      </c>
      <c r="D221" s="59" t="e">
        <f>VLOOKUP(A221,'CARTERA COOSALUD'!$A$2:$B$371,2,0)</f>
        <v>#N/A</v>
      </c>
      <c r="E221" s="59">
        <f>VLOOKUP(A221,PAGOS!$A$2:$B$2051,2,0)</f>
        <v>87300</v>
      </c>
      <c r="F221" s="59" t="e">
        <f t="shared" si="16"/>
        <v>#N/A</v>
      </c>
      <c r="G221" s="62"/>
      <c r="H221" s="62"/>
      <c r="I221" s="62"/>
      <c r="J221" s="62"/>
      <c r="K221" s="62"/>
      <c r="L221" s="62"/>
      <c r="M221" s="62"/>
      <c r="N221" s="62">
        <f>VLOOKUP(A221,PAGOS!$A$2:$D$2051,2,0)</f>
        <v>87300</v>
      </c>
      <c r="O221" s="59" t="str">
        <f>VLOOKUP(A221,PAGOS!$A$2:$D$2051,3,0)</f>
        <v>2000182663</v>
      </c>
      <c r="P221" s="59" t="str">
        <f>VLOOKUP(A221,PAGOS!$A$2:$D$2051,4,0)</f>
        <v>EVENTO AGO_2019</v>
      </c>
      <c r="Q221" s="67">
        <f t="shared" si="17"/>
        <v>0</v>
      </c>
      <c r="R221" s="59"/>
    </row>
    <row r="222" spans="1:18">
      <c r="A222" s="59">
        <v>4304628</v>
      </c>
      <c r="B222" s="62">
        <v>39600</v>
      </c>
      <c r="C222" s="62">
        <v>39600</v>
      </c>
      <c r="D222" s="59">
        <f>VLOOKUP(A222,'CARTERA COOSALUD'!$A$2:$B$371,2,0)</f>
        <v>39600</v>
      </c>
      <c r="E222" s="59" t="e">
        <f>VLOOKUP(A222,PAGOS!$A$2:$B$2051,2,0)</f>
        <v>#N/A</v>
      </c>
      <c r="F222" s="59">
        <f t="shared" si="16"/>
        <v>0</v>
      </c>
      <c r="G222" s="62">
        <f>+C222</f>
        <v>39600</v>
      </c>
      <c r="H222" s="62"/>
      <c r="I222" s="62"/>
      <c r="J222" s="62"/>
      <c r="K222" s="62"/>
      <c r="L222" s="62"/>
      <c r="M222" s="62"/>
      <c r="N222" s="62"/>
      <c r="O222" s="59"/>
      <c r="P222" s="59"/>
      <c r="Q222" s="67">
        <f t="shared" si="17"/>
        <v>0</v>
      </c>
      <c r="R222" s="59"/>
    </row>
    <row r="223" spans="1:18">
      <c r="A223" s="59">
        <v>4304662</v>
      </c>
      <c r="B223" s="62">
        <v>75600</v>
      </c>
      <c r="C223" s="62">
        <v>75600</v>
      </c>
      <c r="D223" s="59" t="e">
        <f>VLOOKUP(A223,'CARTERA COOSALUD'!$A$2:$B$371,2,0)</f>
        <v>#N/A</v>
      </c>
      <c r="E223" s="59">
        <f>VLOOKUP(A223,PAGOS!$A$2:$B$2051,2,0)</f>
        <v>75600</v>
      </c>
      <c r="F223" s="59" t="e">
        <f t="shared" si="16"/>
        <v>#N/A</v>
      </c>
      <c r="G223" s="62"/>
      <c r="H223" s="62"/>
      <c r="I223" s="62"/>
      <c r="J223" s="62"/>
      <c r="K223" s="62"/>
      <c r="L223" s="62"/>
      <c r="M223" s="62"/>
      <c r="N223" s="62">
        <f>VLOOKUP(A223,PAGOS!$A$2:$D$2051,2,0)</f>
        <v>75600</v>
      </c>
      <c r="O223" s="59" t="str">
        <f>VLOOKUP(A223,PAGOS!$A$2:$D$2051,3,0)</f>
        <v>2000182663</v>
      </c>
      <c r="P223" s="59" t="str">
        <f>VLOOKUP(A223,PAGOS!$A$2:$D$2051,4,0)</f>
        <v>EVENTO AGO_2019</v>
      </c>
      <c r="Q223" s="67">
        <f t="shared" si="17"/>
        <v>0</v>
      </c>
      <c r="R223" s="59"/>
    </row>
    <row r="224" spans="1:18">
      <c r="A224" s="59">
        <v>4304736</v>
      </c>
      <c r="B224" s="62">
        <v>612100</v>
      </c>
      <c r="C224" s="62">
        <v>99010</v>
      </c>
      <c r="D224" s="59" t="e">
        <f>VLOOKUP(A224,'CARTERA COOSALUD'!$A$2:$B$371,2,0)</f>
        <v>#N/A</v>
      </c>
      <c r="E224" s="59">
        <f>VLOOKUP(A224,PAGOS!$A$2:$B$2051,2,0)</f>
        <v>99010</v>
      </c>
      <c r="F224" s="59" t="e">
        <f t="shared" si="16"/>
        <v>#N/A</v>
      </c>
      <c r="G224" s="62"/>
      <c r="H224" s="62"/>
      <c r="I224" s="62"/>
      <c r="J224" s="62"/>
      <c r="K224" s="62"/>
      <c r="L224" s="62"/>
      <c r="M224" s="62"/>
      <c r="N224" s="62">
        <f>VLOOKUP(A224,PAGOS!$A$2:$D$2051,2,0)</f>
        <v>99010</v>
      </c>
      <c r="O224" s="59" t="str">
        <f>VLOOKUP(A224,PAGOS!$A$2:$D$2051,3,0)</f>
        <v>2000253502</v>
      </c>
      <c r="P224" s="59" t="str">
        <f>VLOOKUP(A224,PAGOS!$A$2:$D$2051,4,0)</f>
        <v>EVENTO DIC_2019  RED.PUBLICA</v>
      </c>
      <c r="Q224" s="67">
        <f t="shared" si="17"/>
        <v>0</v>
      </c>
      <c r="R224" s="59"/>
    </row>
    <row r="225" spans="1:18">
      <c r="A225" s="59">
        <v>4304777</v>
      </c>
      <c r="B225" s="62">
        <v>45100</v>
      </c>
      <c r="C225" s="62">
        <v>45100</v>
      </c>
      <c r="D225" s="59" t="e">
        <f>VLOOKUP(A225,'CARTERA COOSALUD'!$A$2:$B$371,2,0)</f>
        <v>#N/A</v>
      </c>
      <c r="E225" s="59">
        <f>VLOOKUP(A225,PAGOS!$A$2:$B$2051,2,0)</f>
        <v>45100</v>
      </c>
      <c r="F225" s="59" t="e">
        <f t="shared" si="16"/>
        <v>#N/A</v>
      </c>
      <c r="G225" s="62"/>
      <c r="H225" s="62"/>
      <c r="I225" s="62"/>
      <c r="J225" s="62"/>
      <c r="K225" s="62"/>
      <c r="L225" s="62"/>
      <c r="M225" s="62"/>
      <c r="N225" s="62">
        <f>VLOOKUP(A225,PAGOS!$A$2:$D$2051,2,0)</f>
        <v>45100</v>
      </c>
      <c r="O225" s="59" t="str">
        <f>VLOOKUP(A225,PAGOS!$A$2:$D$2051,3,0)</f>
        <v>2000182663</v>
      </c>
      <c r="P225" s="59" t="str">
        <f>VLOOKUP(A225,PAGOS!$A$2:$D$2051,4,0)</f>
        <v>EVENTO AGO_2019</v>
      </c>
      <c r="Q225" s="67">
        <f t="shared" si="17"/>
        <v>0</v>
      </c>
      <c r="R225" s="59"/>
    </row>
    <row r="226" spans="1:18">
      <c r="A226" s="59">
        <v>4304782</v>
      </c>
      <c r="B226" s="62">
        <v>45100</v>
      </c>
      <c r="C226" s="62">
        <v>45100</v>
      </c>
      <c r="D226" s="59" t="e">
        <f>VLOOKUP(A226,'CARTERA COOSALUD'!$A$2:$B$371,2,0)</f>
        <v>#N/A</v>
      </c>
      <c r="E226" s="59">
        <f>VLOOKUP(A226,PAGOS!$A$2:$B$2051,2,0)</f>
        <v>45100</v>
      </c>
      <c r="F226" s="59" t="e">
        <f t="shared" si="16"/>
        <v>#N/A</v>
      </c>
      <c r="G226" s="62"/>
      <c r="H226" s="62"/>
      <c r="I226" s="62"/>
      <c r="J226" s="62"/>
      <c r="K226" s="62"/>
      <c r="L226" s="62"/>
      <c r="M226" s="62"/>
      <c r="N226" s="62">
        <f>VLOOKUP(A226,PAGOS!$A$2:$D$2051,2,0)</f>
        <v>45100</v>
      </c>
      <c r="O226" s="59" t="str">
        <f>VLOOKUP(A226,PAGOS!$A$2:$D$2051,3,0)</f>
        <v>2000182663</v>
      </c>
      <c r="P226" s="59" t="str">
        <f>VLOOKUP(A226,PAGOS!$A$2:$D$2051,4,0)</f>
        <v>EVENTO AGO_2019</v>
      </c>
      <c r="Q226" s="67">
        <f t="shared" si="17"/>
        <v>0</v>
      </c>
      <c r="R226" s="59"/>
    </row>
    <row r="227" spans="1:18">
      <c r="A227" s="59">
        <v>4304935</v>
      </c>
      <c r="B227" s="62">
        <v>45100</v>
      </c>
      <c r="C227" s="62">
        <v>45100</v>
      </c>
      <c r="D227" s="59" t="e">
        <f>VLOOKUP(A227,'CARTERA COOSALUD'!$A$2:$B$371,2,0)</f>
        <v>#N/A</v>
      </c>
      <c r="E227" s="59">
        <f>VLOOKUP(A227,PAGOS!$A$2:$B$2051,2,0)</f>
        <v>45100</v>
      </c>
      <c r="F227" s="59" t="e">
        <f t="shared" si="16"/>
        <v>#N/A</v>
      </c>
      <c r="G227" s="62"/>
      <c r="H227" s="62"/>
      <c r="I227" s="62"/>
      <c r="J227" s="62"/>
      <c r="K227" s="62"/>
      <c r="L227" s="62"/>
      <c r="M227" s="62"/>
      <c r="N227" s="62">
        <f>VLOOKUP(A227,PAGOS!$A$2:$D$2051,2,0)</f>
        <v>45100</v>
      </c>
      <c r="O227" s="59" t="str">
        <f>VLOOKUP(A227,PAGOS!$A$2:$D$2051,3,0)</f>
        <v>2000182663</v>
      </c>
      <c r="P227" s="59" t="str">
        <f>VLOOKUP(A227,PAGOS!$A$2:$D$2051,4,0)</f>
        <v>EVENTO AGO_2019</v>
      </c>
      <c r="Q227" s="67">
        <f t="shared" si="17"/>
        <v>0</v>
      </c>
      <c r="R227" s="59"/>
    </row>
    <row r="228" spans="1:18">
      <c r="A228" s="59">
        <v>4305136</v>
      </c>
      <c r="B228" s="62">
        <v>45100</v>
      </c>
      <c r="C228" s="62">
        <v>45100</v>
      </c>
      <c r="D228" s="59" t="e">
        <f>VLOOKUP(A228,'CARTERA COOSALUD'!$A$2:$B$371,2,0)</f>
        <v>#N/A</v>
      </c>
      <c r="E228" s="59">
        <f>VLOOKUP(A228,PAGOS!$A$2:$B$2051,2,0)</f>
        <v>45100</v>
      </c>
      <c r="F228" s="59" t="e">
        <f t="shared" si="16"/>
        <v>#N/A</v>
      </c>
      <c r="G228" s="62"/>
      <c r="H228" s="62"/>
      <c r="I228" s="62"/>
      <c r="J228" s="62"/>
      <c r="K228" s="62"/>
      <c r="L228" s="62"/>
      <c r="M228" s="62"/>
      <c r="N228" s="62">
        <f>VLOOKUP(A228,PAGOS!$A$2:$D$2051,2,0)</f>
        <v>45100</v>
      </c>
      <c r="O228" s="59" t="str">
        <f>VLOOKUP(A228,PAGOS!$A$2:$D$2051,3,0)</f>
        <v>2000182663</v>
      </c>
      <c r="P228" s="59" t="str">
        <f>VLOOKUP(A228,PAGOS!$A$2:$D$2051,4,0)</f>
        <v>EVENTO AGO_2019</v>
      </c>
      <c r="Q228" s="67">
        <f t="shared" si="17"/>
        <v>0</v>
      </c>
      <c r="R228" s="59"/>
    </row>
    <row r="229" spans="1:18">
      <c r="A229" s="59">
        <v>4305138</v>
      </c>
      <c r="B229" s="62">
        <v>45100</v>
      </c>
      <c r="C229" s="62">
        <v>45100</v>
      </c>
      <c r="D229" s="59" t="e">
        <f>VLOOKUP(A229,'CARTERA COOSALUD'!$A$2:$B$371,2,0)</f>
        <v>#N/A</v>
      </c>
      <c r="E229" s="59">
        <f>VLOOKUP(A229,PAGOS!$A$2:$B$2051,2,0)</f>
        <v>45100</v>
      </c>
      <c r="F229" s="59" t="e">
        <f t="shared" si="16"/>
        <v>#N/A</v>
      </c>
      <c r="G229" s="62"/>
      <c r="H229" s="62"/>
      <c r="I229" s="62"/>
      <c r="J229" s="62"/>
      <c r="K229" s="62"/>
      <c r="L229" s="62"/>
      <c r="M229" s="62"/>
      <c r="N229" s="62">
        <f>VLOOKUP(A229,PAGOS!$A$2:$D$2051,2,0)</f>
        <v>45100</v>
      </c>
      <c r="O229" s="59" t="str">
        <f>VLOOKUP(A229,PAGOS!$A$2:$D$2051,3,0)</f>
        <v>2000182663</v>
      </c>
      <c r="P229" s="59" t="str">
        <f>VLOOKUP(A229,PAGOS!$A$2:$D$2051,4,0)</f>
        <v>EVENTO AGO_2019</v>
      </c>
      <c r="Q229" s="67">
        <f t="shared" si="17"/>
        <v>0</v>
      </c>
      <c r="R229" s="59"/>
    </row>
    <row r="230" spans="1:18">
      <c r="A230" s="59">
        <v>4305141</v>
      </c>
      <c r="B230" s="62">
        <v>45100</v>
      </c>
      <c r="C230" s="62">
        <v>45100</v>
      </c>
      <c r="D230" s="59" t="e">
        <f>VLOOKUP(A230,'CARTERA COOSALUD'!$A$2:$B$371,2,0)</f>
        <v>#N/A</v>
      </c>
      <c r="E230" s="59">
        <f>VLOOKUP(A230,PAGOS!$A$2:$B$2051,2,0)</f>
        <v>45100</v>
      </c>
      <c r="F230" s="59" t="e">
        <f t="shared" si="16"/>
        <v>#N/A</v>
      </c>
      <c r="G230" s="62"/>
      <c r="H230" s="62"/>
      <c r="I230" s="62"/>
      <c r="J230" s="62"/>
      <c r="K230" s="62"/>
      <c r="L230" s="62"/>
      <c r="M230" s="62"/>
      <c r="N230" s="62">
        <f>VLOOKUP(A230,PAGOS!$A$2:$D$2051,2,0)</f>
        <v>45100</v>
      </c>
      <c r="O230" s="59" t="str">
        <f>VLOOKUP(A230,PAGOS!$A$2:$D$2051,3,0)</f>
        <v>2000182663</v>
      </c>
      <c r="P230" s="59" t="str">
        <f>VLOOKUP(A230,PAGOS!$A$2:$D$2051,4,0)</f>
        <v>EVENTO AGO_2019</v>
      </c>
      <c r="Q230" s="67">
        <f t="shared" si="17"/>
        <v>0</v>
      </c>
      <c r="R230" s="59"/>
    </row>
    <row r="231" spans="1:18">
      <c r="A231" s="59">
        <v>4305142</v>
      </c>
      <c r="B231" s="62">
        <v>45100</v>
      </c>
      <c r="C231" s="62">
        <v>45100</v>
      </c>
      <c r="D231" s="59" t="e">
        <f>VLOOKUP(A231,'CARTERA COOSALUD'!$A$2:$B$371,2,0)</f>
        <v>#N/A</v>
      </c>
      <c r="E231" s="59">
        <f>VLOOKUP(A231,PAGOS!$A$2:$B$2051,2,0)</f>
        <v>45100</v>
      </c>
      <c r="F231" s="59" t="e">
        <f t="shared" si="16"/>
        <v>#N/A</v>
      </c>
      <c r="G231" s="62"/>
      <c r="H231" s="62"/>
      <c r="I231" s="62"/>
      <c r="J231" s="62"/>
      <c r="K231" s="62"/>
      <c r="L231" s="62"/>
      <c r="M231" s="62"/>
      <c r="N231" s="62">
        <f>VLOOKUP(A231,PAGOS!$A$2:$D$2051,2,0)</f>
        <v>45100</v>
      </c>
      <c r="O231" s="59" t="str">
        <f>VLOOKUP(A231,PAGOS!$A$2:$D$2051,3,0)</f>
        <v>2000182663</v>
      </c>
      <c r="P231" s="59" t="str">
        <f>VLOOKUP(A231,PAGOS!$A$2:$D$2051,4,0)</f>
        <v>EVENTO AGO_2019</v>
      </c>
      <c r="Q231" s="67">
        <f t="shared" si="17"/>
        <v>0</v>
      </c>
      <c r="R231" s="59"/>
    </row>
    <row r="232" spans="1:18">
      <c r="A232" s="59">
        <v>4305148</v>
      </c>
      <c r="B232" s="62">
        <v>62200</v>
      </c>
      <c r="C232" s="62">
        <v>62200</v>
      </c>
      <c r="D232" s="59" t="e">
        <f>VLOOKUP(A232,'CARTERA COOSALUD'!$A$2:$B$371,2,0)</f>
        <v>#N/A</v>
      </c>
      <c r="E232" s="59">
        <f>VLOOKUP(A232,PAGOS!$A$2:$B$2051,2,0)</f>
        <v>62200</v>
      </c>
      <c r="F232" s="59" t="e">
        <f t="shared" si="16"/>
        <v>#N/A</v>
      </c>
      <c r="G232" s="62"/>
      <c r="H232" s="62"/>
      <c r="I232" s="62"/>
      <c r="J232" s="62"/>
      <c r="K232" s="62"/>
      <c r="L232" s="62"/>
      <c r="M232" s="62"/>
      <c r="N232" s="62">
        <f>VLOOKUP(A232,PAGOS!$A$2:$D$2051,2,0)</f>
        <v>62200</v>
      </c>
      <c r="O232" s="59" t="str">
        <f>VLOOKUP(A232,PAGOS!$A$2:$D$2051,3,0)</f>
        <v>2000182663</v>
      </c>
      <c r="P232" s="59" t="str">
        <f>VLOOKUP(A232,PAGOS!$A$2:$D$2051,4,0)</f>
        <v>EVENTO AGO_2019</v>
      </c>
      <c r="Q232" s="67">
        <f t="shared" si="17"/>
        <v>0</v>
      </c>
      <c r="R232" s="59"/>
    </row>
    <row r="233" spans="1:18">
      <c r="A233" s="59">
        <v>4305312</v>
      </c>
      <c r="B233" s="62">
        <v>45100</v>
      </c>
      <c r="C233" s="62">
        <v>45100</v>
      </c>
      <c r="D233" s="59" t="e">
        <f>VLOOKUP(A233,'CARTERA COOSALUD'!$A$2:$B$371,2,0)</f>
        <v>#N/A</v>
      </c>
      <c r="E233" s="59">
        <f>VLOOKUP(A233,PAGOS!$A$2:$B$2051,2,0)</f>
        <v>45100</v>
      </c>
      <c r="F233" s="59" t="e">
        <f t="shared" si="16"/>
        <v>#N/A</v>
      </c>
      <c r="G233" s="62"/>
      <c r="H233" s="62"/>
      <c r="I233" s="62"/>
      <c r="J233" s="62"/>
      <c r="K233" s="62"/>
      <c r="L233" s="62"/>
      <c r="M233" s="62"/>
      <c r="N233" s="62">
        <f>VLOOKUP(A233,PAGOS!$A$2:$D$2051,2,0)</f>
        <v>45100</v>
      </c>
      <c r="O233" s="59" t="str">
        <f>VLOOKUP(A233,PAGOS!$A$2:$D$2051,3,0)</f>
        <v>2000182663</v>
      </c>
      <c r="P233" s="59" t="str">
        <f>VLOOKUP(A233,PAGOS!$A$2:$D$2051,4,0)</f>
        <v>EVENTO AGO_2019</v>
      </c>
      <c r="Q233" s="67">
        <f t="shared" si="17"/>
        <v>0</v>
      </c>
      <c r="R233" s="59"/>
    </row>
    <row r="234" spans="1:18">
      <c r="A234" s="59">
        <v>4305313</v>
      </c>
      <c r="B234" s="62">
        <v>45100</v>
      </c>
      <c r="C234" s="62">
        <v>45100</v>
      </c>
      <c r="D234" s="59" t="e">
        <f>VLOOKUP(A234,'CARTERA COOSALUD'!$A$2:$B$371,2,0)</f>
        <v>#N/A</v>
      </c>
      <c r="E234" s="59">
        <f>VLOOKUP(A234,PAGOS!$A$2:$B$2051,2,0)</f>
        <v>45100</v>
      </c>
      <c r="F234" s="59" t="e">
        <f t="shared" si="16"/>
        <v>#N/A</v>
      </c>
      <c r="G234" s="62"/>
      <c r="H234" s="62"/>
      <c r="I234" s="62"/>
      <c r="J234" s="62"/>
      <c r="K234" s="62"/>
      <c r="L234" s="62"/>
      <c r="M234" s="62"/>
      <c r="N234" s="62">
        <f>VLOOKUP(A234,PAGOS!$A$2:$D$2051,2,0)</f>
        <v>45100</v>
      </c>
      <c r="O234" s="59" t="str">
        <f>VLOOKUP(A234,PAGOS!$A$2:$D$2051,3,0)</f>
        <v>2000182663</v>
      </c>
      <c r="P234" s="59" t="str">
        <f>VLOOKUP(A234,PAGOS!$A$2:$D$2051,4,0)</f>
        <v>EVENTO AGO_2019</v>
      </c>
      <c r="Q234" s="67">
        <f t="shared" si="17"/>
        <v>0</v>
      </c>
      <c r="R234" s="59"/>
    </row>
    <row r="235" spans="1:18">
      <c r="A235" s="59">
        <v>4305394</v>
      </c>
      <c r="B235" s="62">
        <v>39600</v>
      </c>
      <c r="C235" s="62">
        <v>39600</v>
      </c>
      <c r="D235" s="59" t="e">
        <f>VLOOKUP(A235,'CARTERA COOSALUD'!$A$2:$B$371,2,0)</f>
        <v>#N/A</v>
      </c>
      <c r="E235" s="59">
        <f>VLOOKUP(A235,PAGOS!$A$2:$B$2051,2,0)</f>
        <v>39600</v>
      </c>
      <c r="F235" s="59" t="e">
        <f t="shared" si="16"/>
        <v>#N/A</v>
      </c>
      <c r="G235" s="62"/>
      <c r="H235" s="62"/>
      <c r="I235" s="62"/>
      <c r="J235" s="62"/>
      <c r="K235" s="62"/>
      <c r="L235" s="62"/>
      <c r="M235" s="62"/>
      <c r="N235" s="62">
        <f>VLOOKUP(A235,PAGOS!$A$2:$D$2051,2,0)</f>
        <v>39600</v>
      </c>
      <c r="O235" s="59" t="str">
        <f>VLOOKUP(A235,PAGOS!$A$2:$D$2051,3,0)</f>
        <v>2000182663</v>
      </c>
      <c r="P235" s="59" t="str">
        <f>VLOOKUP(A235,PAGOS!$A$2:$D$2051,4,0)</f>
        <v>EVENTO AGO_2019</v>
      </c>
      <c r="Q235" s="67">
        <f t="shared" si="17"/>
        <v>0</v>
      </c>
      <c r="R235" s="59"/>
    </row>
    <row r="236" spans="1:18">
      <c r="A236" s="59">
        <v>4305397</v>
      </c>
      <c r="B236" s="62">
        <v>68500</v>
      </c>
      <c r="C236" s="62">
        <v>68500</v>
      </c>
      <c r="D236" s="59" t="e">
        <f>VLOOKUP(A236,'CARTERA COOSALUD'!$A$2:$B$371,2,0)</f>
        <v>#N/A</v>
      </c>
      <c r="E236" s="59">
        <f>VLOOKUP(A236,PAGOS!$A$2:$B$2051,2,0)</f>
        <v>68500</v>
      </c>
      <c r="F236" s="59" t="e">
        <f t="shared" si="16"/>
        <v>#N/A</v>
      </c>
      <c r="G236" s="62"/>
      <c r="H236" s="62"/>
      <c r="I236" s="62"/>
      <c r="J236" s="62"/>
      <c r="K236" s="62"/>
      <c r="L236" s="62"/>
      <c r="M236" s="62"/>
      <c r="N236" s="62">
        <f>VLOOKUP(A236,PAGOS!$A$2:$D$2051,2,0)</f>
        <v>68500</v>
      </c>
      <c r="O236" s="59" t="str">
        <f>VLOOKUP(A236,PAGOS!$A$2:$D$2051,3,0)</f>
        <v>2000182663</v>
      </c>
      <c r="P236" s="59" t="str">
        <f>VLOOKUP(A236,PAGOS!$A$2:$D$2051,4,0)</f>
        <v>EVENTO AGO_2019</v>
      </c>
      <c r="Q236" s="67">
        <f t="shared" si="17"/>
        <v>0</v>
      </c>
      <c r="R236" s="59"/>
    </row>
    <row r="237" spans="1:18">
      <c r="A237" s="59">
        <v>4305407</v>
      </c>
      <c r="B237" s="62">
        <v>134900</v>
      </c>
      <c r="C237" s="62">
        <v>134900</v>
      </c>
      <c r="D237" s="59" t="e">
        <f>VLOOKUP(A237,'CARTERA COOSALUD'!$A$2:$B$371,2,0)</f>
        <v>#N/A</v>
      </c>
      <c r="E237" s="59">
        <f>VLOOKUP(A237,PAGOS!$A$2:$B$2051,2,0)</f>
        <v>134900</v>
      </c>
      <c r="F237" s="59" t="e">
        <f t="shared" si="16"/>
        <v>#N/A</v>
      </c>
      <c r="G237" s="62"/>
      <c r="H237" s="62"/>
      <c r="I237" s="62"/>
      <c r="J237" s="62"/>
      <c r="K237" s="62"/>
      <c r="L237" s="62"/>
      <c r="M237" s="62"/>
      <c r="N237" s="62">
        <f>VLOOKUP(A237,PAGOS!$A$2:$D$2051,2,0)</f>
        <v>134900</v>
      </c>
      <c r="O237" s="59" t="str">
        <f>VLOOKUP(A237,PAGOS!$A$2:$D$2051,3,0)</f>
        <v>2000253502</v>
      </c>
      <c r="P237" s="59" t="str">
        <f>VLOOKUP(A237,PAGOS!$A$2:$D$2051,4,0)</f>
        <v>EVENTO DIC_2019  RED.PUBLICA</v>
      </c>
      <c r="Q237" s="67">
        <f t="shared" si="17"/>
        <v>0</v>
      </c>
      <c r="R237" s="59"/>
    </row>
    <row r="238" spans="1:18">
      <c r="A238" s="59">
        <v>4305408</v>
      </c>
      <c r="B238" s="62">
        <v>39600</v>
      </c>
      <c r="C238" s="62">
        <v>39600</v>
      </c>
      <c r="D238" s="59" t="e">
        <f>VLOOKUP(A238,'CARTERA COOSALUD'!$A$2:$B$371,2,0)</f>
        <v>#N/A</v>
      </c>
      <c r="E238" s="59">
        <f>VLOOKUP(A238,PAGOS!$A$2:$B$2051,2,0)</f>
        <v>39600</v>
      </c>
      <c r="F238" s="59" t="e">
        <f t="shared" si="16"/>
        <v>#N/A</v>
      </c>
      <c r="G238" s="62"/>
      <c r="H238" s="62"/>
      <c r="I238" s="62"/>
      <c r="J238" s="62"/>
      <c r="K238" s="62"/>
      <c r="L238" s="62"/>
      <c r="M238" s="62"/>
      <c r="N238" s="62">
        <f>VLOOKUP(A238,PAGOS!$A$2:$D$2051,2,0)</f>
        <v>39600</v>
      </c>
      <c r="O238" s="59" t="str">
        <f>VLOOKUP(A238,PAGOS!$A$2:$D$2051,3,0)</f>
        <v>2000182663</v>
      </c>
      <c r="P238" s="59" t="str">
        <f>VLOOKUP(A238,PAGOS!$A$2:$D$2051,4,0)</f>
        <v>EVENTO AGO_2019</v>
      </c>
      <c r="Q238" s="67">
        <f t="shared" si="17"/>
        <v>0</v>
      </c>
      <c r="R238" s="59"/>
    </row>
    <row r="239" spans="1:18">
      <c r="A239" s="59">
        <v>4305435</v>
      </c>
      <c r="B239" s="62">
        <v>45100</v>
      </c>
      <c r="C239" s="62">
        <v>45100</v>
      </c>
      <c r="D239" s="59" t="e">
        <f>VLOOKUP(A239,'CARTERA COOSALUD'!$A$2:$B$371,2,0)</f>
        <v>#N/A</v>
      </c>
      <c r="E239" s="59">
        <f>VLOOKUP(A239,PAGOS!$A$2:$B$2051,2,0)</f>
        <v>45100</v>
      </c>
      <c r="F239" s="59" t="e">
        <f t="shared" si="16"/>
        <v>#N/A</v>
      </c>
      <c r="G239" s="62"/>
      <c r="H239" s="62"/>
      <c r="I239" s="62"/>
      <c r="J239" s="62"/>
      <c r="K239" s="62"/>
      <c r="L239" s="62"/>
      <c r="M239" s="62"/>
      <c r="N239" s="62">
        <f>VLOOKUP(A239,PAGOS!$A$2:$D$2051,2,0)</f>
        <v>45100</v>
      </c>
      <c r="O239" s="59" t="str">
        <f>VLOOKUP(A239,PAGOS!$A$2:$D$2051,3,0)</f>
        <v>2000182663</v>
      </c>
      <c r="P239" s="59" t="str">
        <f>VLOOKUP(A239,PAGOS!$A$2:$D$2051,4,0)</f>
        <v>EVENTO AGO_2019</v>
      </c>
      <c r="Q239" s="67">
        <f t="shared" si="17"/>
        <v>0</v>
      </c>
      <c r="R239" s="59"/>
    </row>
    <row r="240" spans="1:18">
      <c r="A240" s="59">
        <v>4305436</v>
      </c>
      <c r="B240" s="62">
        <v>45100</v>
      </c>
      <c r="C240" s="62">
        <v>45100</v>
      </c>
      <c r="D240" s="59" t="e">
        <f>VLOOKUP(A240,'CARTERA COOSALUD'!$A$2:$B$371,2,0)</f>
        <v>#N/A</v>
      </c>
      <c r="E240" s="59">
        <f>VLOOKUP(A240,PAGOS!$A$2:$B$2051,2,0)</f>
        <v>45100</v>
      </c>
      <c r="F240" s="59" t="e">
        <f t="shared" si="16"/>
        <v>#N/A</v>
      </c>
      <c r="G240" s="62"/>
      <c r="H240" s="62"/>
      <c r="I240" s="62"/>
      <c r="J240" s="62"/>
      <c r="K240" s="62"/>
      <c r="L240" s="62"/>
      <c r="M240" s="62"/>
      <c r="N240" s="62">
        <f>VLOOKUP(A240,PAGOS!$A$2:$D$2051,2,0)</f>
        <v>45100</v>
      </c>
      <c r="O240" s="59" t="str">
        <f>VLOOKUP(A240,PAGOS!$A$2:$D$2051,3,0)</f>
        <v>2000182663</v>
      </c>
      <c r="P240" s="59" t="str">
        <f>VLOOKUP(A240,PAGOS!$A$2:$D$2051,4,0)</f>
        <v>EVENTO AGO_2019</v>
      </c>
      <c r="Q240" s="67">
        <f t="shared" si="17"/>
        <v>0</v>
      </c>
      <c r="R240" s="59"/>
    </row>
    <row r="241" spans="1:18">
      <c r="A241" s="59">
        <v>4305440</v>
      </c>
      <c r="B241" s="62">
        <v>45100</v>
      </c>
      <c r="C241" s="62">
        <v>45100</v>
      </c>
      <c r="D241" s="59" t="e">
        <f>VLOOKUP(A241,'CARTERA COOSALUD'!$A$2:$B$371,2,0)</f>
        <v>#N/A</v>
      </c>
      <c r="E241" s="59">
        <f>VLOOKUP(A241,PAGOS!$A$2:$B$2051,2,0)</f>
        <v>45100</v>
      </c>
      <c r="F241" s="59" t="e">
        <f t="shared" si="16"/>
        <v>#N/A</v>
      </c>
      <c r="G241" s="62"/>
      <c r="H241" s="62"/>
      <c r="I241" s="62"/>
      <c r="J241" s="62"/>
      <c r="K241" s="62"/>
      <c r="L241" s="62"/>
      <c r="M241" s="62"/>
      <c r="N241" s="62">
        <f>VLOOKUP(A241,PAGOS!$A$2:$D$2051,2,0)</f>
        <v>45100</v>
      </c>
      <c r="O241" s="59" t="str">
        <f>VLOOKUP(A241,PAGOS!$A$2:$D$2051,3,0)</f>
        <v>2000182663</v>
      </c>
      <c r="P241" s="59" t="str">
        <f>VLOOKUP(A241,PAGOS!$A$2:$D$2051,4,0)</f>
        <v>EVENTO AGO_2019</v>
      </c>
      <c r="Q241" s="67">
        <f t="shared" si="17"/>
        <v>0</v>
      </c>
      <c r="R241" s="59"/>
    </row>
    <row r="242" spans="1:18">
      <c r="A242" s="59">
        <v>4305457</v>
      </c>
      <c r="B242" s="62">
        <v>295100</v>
      </c>
      <c r="C242" s="62">
        <v>295100</v>
      </c>
      <c r="D242" s="59" t="e">
        <f>VLOOKUP(A242,'CARTERA COOSALUD'!$A$2:$B$371,2,0)</f>
        <v>#N/A</v>
      </c>
      <c r="E242" s="59">
        <f>VLOOKUP(A242,PAGOS!$A$2:$B$2051,2,0)</f>
        <v>295100</v>
      </c>
      <c r="F242" s="59" t="e">
        <f t="shared" si="16"/>
        <v>#N/A</v>
      </c>
      <c r="G242" s="62"/>
      <c r="H242" s="62"/>
      <c r="I242" s="62"/>
      <c r="J242" s="62"/>
      <c r="K242" s="62"/>
      <c r="L242" s="62"/>
      <c r="M242" s="62"/>
      <c r="N242" s="62">
        <f>VLOOKUP(A242,PAGOS!$A$2:$D$2051,2,0)</f>
        <v>295100</v>
      </c>
      <c r="O242" s="59" t="str">
        <f>VLOOKUP(A242,PAGOS!$A$2:$D$2051,3,0)</f>
        <v>2000253502</v>
      </c>
      <c r="P242" s="59" t="str">
        <f>VLOOKUP(A242,PAGOS!$A$2:$D$2051,4,0)</f>
        <v>EVENTO DIC_2019  RED.PUBLICA</v>
      </c>
      <c r="Q242" s="67">
        <f t="shared" si="17"/>
        <v>0</v>
      </c>
      <c r="R242" s="59"/>
    </row>
    <row r="243" spans="1:18">
      <c r="A243" s="59">
        <v>4305488</v>
      </c>
      <c r="B243" s="62">
        <v>47700</v>
      </c>
      <c r="C243" s="62">
        <v>47700</v>
      </c>
      <c r="D243" s="59" t="e">
        <f>VLOOKUP(A243,'CARTERA COOSALUD'!$A$2:$B$371,2,0)</f>
        <v>#N/A</v>
      </c>
      <c r="E243" s="59">
        <f>VLOOKUP(A243,PAGOS!$A$2:$B$2051,2,0)</f>
        <v>47700</v>
      </c>
      <c r="F243" s="59" t="e">
        <f t="shared" si="16"/>
        <v>#N/A</v>
      </c>
      <c r="G243" s="62"/>
      <c r="H243" s="62"/>
      <c r="I243" s="62"/>
      <c r="J243" s="62"/>
      <c r="K243" s="62"/>
      <c r="L243" s="62"/>
      <c r="M243" s="62"/>
      <c r="N243" s="62">
        <f>VLOOKUP(A243,PAGOS!$A$2:$D$2051,2,0)</f>
        <v>47700</v>
      </c>
      <c r="O243" s="59" t="str">
        <f>VLOOKUP(A243,PAGOS!$A$2:$D$2051,3,0)</f>
        <v>2000182663</v>
      </c>
      <c r="P243" s="59" t="str">
        <f>VLOOKUP(A243,PAGOS!$A$2:$D$2051,4,0)</f>
        <v>EVENTO AGO_2019</v>
      </c>
      <c r="Q243" s="67">
        <f t="shared" si="17"/>
        <v>0</v>
      </c>
      <c r="R243" s="59"/>
    </row>
    <row r="244" spans="1:18">
      <c r="A244" s="59">
        <v>4305493</v>
      </c>
      <c r="B244" s="62">
        <v>386900</v>
      </c>
      <c r="C244" s="62">
        <v>386900</v>
      </c>
      <c r="D244" s="59">
        <f>VLOOKUP(A244,'CARTERA COOSALUD'!$A$2:$B$371,2,0)</f>
        <v>79400</v>
      </c>
      <c r="E244" s="59">
        <f>VLOOKUP(A244,PAGOS!$A$2:$B$2051,2,0)</f>
        <v>307500</v>
      </c>
      <c r="F244" s="59">
        <f t="shared" si="16"/>
        <v>307500</v>
      </c>
      <c r="G244" s="62">
        <v>79400</v>
      </c>
      <c r="H244" s="62"/>
      <c r="I244" s="62"/>
      <c r="J244" s="62"/>
      <c r="K244" s="62"/>
      <c r="L244" s="62"/>
      <c r="M244" s="62"/>
      <c r="N244" s="62">
        <f>VLOOKUP(A244,PAGOS!$A$2:$D$2051,2,0)</f>
        <v>307500</v>
      </c>
      <c r="O244" s="59" t="str">
        <f>VLOOKUP(A244,PAGOS!$A$2:$D$2051,3,0)</f>
        <v>2000253502</v>
      </c>
      <c r="P244" s="59" t="str">
        <f>VLOOKUP(A244,PAGOS!$A$2:$D$2051,4,0)</f>
        <v>EVENTO DIC_2019  RED.PUBLICA</v>
      </c>
      <c r="Q244" s="67">
        <f t="shared" si="17"/>
        <v>0</v>
      </c>
      <c r="R244" s="59"/>
    </row>
    <row r="245" spans="1:18">
      <c r="A245" s="59">
        <v>4305645</v>
      </c>
      <c r="B245" s="62">
        <v>45100</v>
      </c>
      <c r="C245" s="62">
        <v>45100</v>
      </c>
      <c r="D245" s="59" t="e">
        <f>VLOOKUP(A245,'CARTERA COOSALUD'!$A$2:$B$371,2,0)</f>
        <v>#N/A</v>
      </c>
      <c r="E245" s="59">
        <f>VLOOKUP(A245,PAGOS!$A$2:$B$2051,2,0)</f>
        <v>45100</v>
      </c>
      <c r="F245" s="59" t="e">
        <f t="shared" si="16"/>
        <v>#N/A</v>
      </c>
      <c r="G245" s="62"/>
      <c r="H245" s="62"/>
      <c r="I245" s="62"/>
      <c r="J245" s="62"/>
      <c r="K245" s="62"/>
      <c r="L245" s="62"/>
      <c r="M245" s="62"/>
      <c r="N245" s="62">
        <f>VLOOKUP(A245,PAGOS!$A$2:$D$2051,2,0)</f>
        <v>45100</v>
      </c>
      <c r="O245" s="59" t="str">
        <f>VLOOKUP(A245,PAGOS!$A$2:$D$2051,3,0)</f>
        <v>2000253502</v>
      </c>
      <c r="P245" s="59" t="str">
        <f>VLOOKUP(A245,PAGOS!$A$2:$D$2051,4,0)</f>
        <v>EVENTO DIC_2019  RED.PUBLICA</v>
      </c>
      <c r="Q245" s="67">
        <f t="shared" si="17"/>
        <v>0</v>
      </c>
      <c r="R245" s="59"/>
    </row>
    <row r="246" spans="1:18">
      <c r="A246" s="59">
        <v>4305648</v>
      </c>
      <c r="B246" s="62">
        <v>45100</v>
      </c>
      <c r="C246" s="62">
        <v>45100</v>
      </c>
      <c r="D246" s="59" t="e">
        <f>VLOOKUP(A246,'CARTERA COOSALUD'!$A$2:$B$371,2,0)</f>
        <v>#N/A</v>
      </c>
      <c r="E246" s="59">
        <f>VLOOKUP(A246,PAGOS!$A$2:$B$2051,2,0)</f>
        <v>45100</v>
      </c>
      <c r="F246" s="59" t="e">
        <f t="shared" si="16"/>
        <v>#N/A</v>
      </c>
      <c r="G246" s="62"/>
      <c r="H246" s="62"/>
      <c r="I246" s="62"/>
      <c r="J246" s="62"/>
      <c r="K246" s="62"/>
      <c r="L246" s="62"/>
      <c r="M246" s="62"/>
      <c r="N246" s="62">
        <f>VLOOKUP(A246,PAGOS!$A$2:$D$2051,2,0)</f>
        <v>45100</v>
      </c>
      <c r="O246" s="59" t="str">
        <f>VLOOKUP(A246,PAGOS!$A$2:$D$2051,3,0)</f>
        <v>2000182663</v>
      </c>
      <c r="P246" s="59" t="str">
        <f>VLOOKUP(A246,PAGOS!$A$2:$D$2051,4,0)</f>
        <v>EVENTO AGO_2019</v>
      </c>
      <c r="Q246" s="67">
        <f t="shared" si="17"/>
        <v>0</v>
      </c>
      <c r="R246" s="59"/>
    </row>
    <row r="247" spans="1:18">
      <c r="A247" s="59">
        <v>4305670</v>
      </c>
      <c r="B247" s="62">
        <v>45100</v>
      </c>
      <c r="C247" s="62">
        <v>45100</v>
      </c>
      <c r="D247" s="59" t="e">
        <f>VLOOKUP(A247,'CARTERA COOSALUD'!$A$2:$B$371,2,0)</f>
        <v>#N/A</v>
      </c>
      <c r="E247" s="59">
        <f>VLOOKUP(A247,PAGOS!$A$2:$B$2051,2,0)</f>
        <v>45100</v>
      </c>
      <c r="F247" s="59" t="e">
        <f t="shared" si="16"/>
        <v>#N/A</v>
      </c>
      <c r="G247" s="62"/>
      <c r="H247" s="62"/>
      <c r="I247" s="62"/>
      <c r="J247" s="62"/>
      <c r="K247" s="62"/>
      <c r="L247" s="62"/>
      <c r="M247" s="62"/>
      <c r="N247" s="62">
        <f>VLOOKUP(A247,PAGOS!$A$2:$D$2051,2,0)</f>
        <v>45100</v>
      </c>
      <c r="O247" s="59" t="str">
        <f>VLOOKUP(A247,PAGOS!$A$2:$D$2051,3,0)</f>
        <v>2000182663</v>
      </c>
      <c r="P247" s="59" t="str">
        <f>VLOOKUP(A247,PAGOS!$A$2:$D$2051,4,0)</f>
        <v>EVENTO AGO_2019</v>
      </c>
      <c r="Q247" s="67">
        <f t="shared" si="17"/>
        <v>0</v>
      </c>
      <c r="R247" s="59"/>
    </row>
    <row r="248" spans="1:18">
      <c r="A248" s="59">
        <v>4305684</v>
      </c>
      <c r="B248" s="62">
        <v>45100</v>
      </c>
      <c r="C248" s="62">
        <v>45100</v>
      </c>
      <c r="D248" s="59" t="e">
        <f>VLOOKUP(A248,'CARTERA COOSALUD'!$A$2:$B$371,2,0)</f>
        <v>#N/A</v>
      </c>
      <c r="E248" s="59">
        <f>VLOOKUP(A248,PAGOS!$A$2:$B$2051,2,0)</f>
        <v>45100</v>
      </c>
      <c r="F248" s="59" t="e">
        <f t="shared" si="16"/>
        <v>#N/A</v>
      </c>
      <c r="G248" s="62"/>
      <c r="H248" s="62"/>
      <c r="I248" s="62"/>
      <c r="J248" s="62"/>
      <c r="K248" s="62"/>
      <c r="L248" s="62"/>
      <c r="M248" s="62"/>
      <c r="N248" s="62">
        <f>VLOOKUP(A248,PAGOS!$A$2:$D$2051,2,0)</f>
        <v>45100</v>
      </c>
      <c r="O248" s="59" t="str">
        <f>VLOOKUP(A248,PAGOS!$A$2:$D$2051,3,0)</f>
        <v>2000182663</v>
      </c>
      <c r="P248" s="59" t="str">
        <f>VLOOKUP(A248,PAGOS!$A$2:$D$2051,4,0)</f>
        <v>EVENTO AGO_2019</v>
      </c>
      <c r="Q248" s="67">
        <f t="shared" si="17"/>
        <v>0</v>
      </c>
      <c r="R248" s="59"/>
    </row>
    <row r="249" spans="1:18">
      <c r="A249" s="59">
        <v>4305848</v>
      </c>
      <c r="B249" s="62">
        <v>45100</v>
      </c>
      <c r="C249" s="62">
        <v>45100</v>
      </c>
      <c r="D249" s="59" t="e">
        <f>VLOOKUP(A249,'CARTERA COOSALUD'!$A$2:$B$371,2,0)</f>
        <v>#N/A</v>
      </c>
      <c r="E249" s="59">
        <f>VLOOKUP(A249,PAGOS!$A$2:$B$2051,2,0)</f>
        <v>45100</v>
      </c>
      <c r="F249" s="59" t="e">
        <f t="shared" si="16"/>
        <v>#N/A</v>
      </c>
      <c r="G249" s="62"/>
      <c r="H249" s="62"/>
      <c r="I249" s="62"/>
      <c r="J249" s="62"/>
      <c r="K249" s="62"/>
      <c r="L249" s="62"/>
      <c r="M249" s="62"/>
      <c r="N249" s="62">
        <f>VLOOKUP(A249,PAGOS!$A$2:$D$2051,2,0)</f>
        <v>45100</v>
      </c>
      <c r="O249" s="59" t="str">
        <f>VLOOKUP(A249,PAGOS!$A$2:$D$2051,3,0)</f>
        <v>2000182663</v>
      </c>
      <c r="P249" s="59" t="str">
        <f>VLOOKUP(A249,PAGOS!$A$2:$D$2051,4,0)</f>
        <v>EVENTO AGO_2019</v>
      </c>
      <c r="Q249" s="67">
        <f t="shared" si="17"/>
        <v>0</v>
      </c>
      <c r="R249" s="59"/>
    </row>
    <row r="250" spans="1:18">
      <c r="A250" s="59">
        <v>4305863</v>
      </c>
      <c r="B250" s="62">
        <v>45100</v>
      </c>
      <c r="C250" s="62">
        <v>45100</v>
      </c>
      <c r="D250" s="59" t="e">
        <f>VLOOKUP(A250,'CARTERA COOSALUD'!$A$2:$B$371,2,0)</f>
        <v>#N/A</v>
      </c>
      <c r="E250" s="59">
        <f>VLOOKUP(A250,PAGOS!$A$2:$B$2051,2,0)</f>
        <v>45100</v>
      </c>
      <c r="F250" s="59" t="e">
        <f t="shared" si="16"/>
        <v>#N/A</v>
      </c>
      <c r="G250" s="62"/>
      <c r="H250" s="62"/>
      <c r="I250" s="62"/>
      <c r="J250" s="62"/>
      <c r="K250" s="62"/>
      <c r="L250" s="62"/>
      <c r="M250" s="62"/>
      <c r="N250" s="62">
        <f>VLOOKUP(A250,PAGOS!$A$2:$D$2051,2,0)</f>
        <v>45100</v>
      </c>
      <c r="O250" s="59" t="str">
        <f>VLOOKUP(A250,PAGOS!$A$2:$D$2051,3,0)</f>
        <v>2000182663</v>
      </c>
      <c r="P250" s="59" t="str">
        <f>VLOOKUP(A250,PAGOS!$A$2:$D$2051,4,0)</f>
        <v>EVENTO AGO_2019</v>
      </c>
      <c r="Q250" s="67">
        <f t="shared" si="17"/>
        <v>0</v>
      </c>
      <c r="R250" s="59"/>
    </row>
    <row r="251" spans="1:18">
      <c r="A251" s="59">
        <v>4305872</v>
      </c>
      <c r="B251" s="62">
        <v>45100</v>
      </c>
      <c r="C251" s="62">
        <v>45100</v>
      </c>
      <c r="D251" s="59" t="e">
        <f>VLOOKUP(A251,'CARTERA COOSALUD'!$A$2:$B$371,2,0)</f>
        <v>#N/A</v>
      </c>
      <c r="E251" s="59">
        <f>VLOOKUP(A251,PAGOS!$A$2:$B$2051,2,0)</f>
        <v>45100</v>
      </c>
      <c r="F251" s="59" t="e">
        <f t="shared" si="16"/>
        <v>#N/A</v>
      </c>
      <c r="G251" s="62"/>
      <c r="H251" s="62"/>
      <c r="I251" s="62"/>
      <c r="J251" s="62"/>
      <c r="K251" s="62"/>
      <c r="L251" s="62"/>
      <c r="M251" s="62"/>
      <c r="N251" s="62">
        <f>VLOOKUP(A251,PAGOS!$A$2:$D$2051,2,0)</f>
        <v>45100</v>
      </c>
      <c r="O251" s="59" t="str">
        <f>VLOOKUP(A251,PAGOS!$A$2:$D$2051,3,0)</f>
        <v>2000182663</v>
      </c>
      <c r="P251" s="59" t="str">
        <f>VLOOKUP(A251,PAGOS!$A$2:$D$2051,4,0)</f>
        <v>EVENTO AGO_2019</v>
      </c>
      <c r="Q251" s="67">
        <f t="shared" si="17"/>
        <v>0</v>
      </c>
      <c r="R251" s="59"/>
    </row>
    <row r="252" spans="1:18">
      <c r="A252" s="59">
        <v>4305874</v>
      </c>
      <c r="B252" s="62">
        <v>134900</v>
      </c>
      <c r="C252" s="62">
        <v>134900</v>
      </c>
      <c r="D252" s="59" t="e">
        <f>VLOOKUP(A252,'CARTERA COOSALUD'!$A$2:$B$371,2,0)</f>
        <v>#N/A</v>
      </c>
      <c r="E252" s="59">
        <f>VLOOKUP(A252,PAGOS!$A$2:$B$2051,2,0)</f>
        <v>134900</v>
      </c>
      <c r="F252" s="59" t="e">
        <f t="shared" si="16"/>
        <v>#N/A</v>
      </c>
      <c r="G252" s="62"/>
      <c r="H252" s="62"/>
      <c r="I252" s="62"/>
      <c r="J252" s="62"/>
      <c r="K252" s="62"/>
      <c r="L252" s="62"/>
      <c r="M252" s="62"/>
      <c r="N252" s="62">
        <f>VLOOKUP(A252,PAGOS!$A$2:$D$2051,2,0)</f>
        <v>134900</v>
      </c>
      <c r="O252" s="59" t="str">
        <f>VLOOKUP(A252,PAGOS!$A$2:$D$2051,3,0)</f>
        <v>2000253502</v>
      </c>
      <c r="P252" s="59" t="str">
        <f>VLOOKUP(A252,PAGOS!$A$2:$D$2051,4,0)</f>
        <v>EVENTO DIC_2019  RED.PUBLICA</v>
      </c>
      <c r="Q252" s="67">
        <f t="shared" si="17"/>
        <v>0</v>
      </c>
      <c r="R252" s="59"/>
    </row>
    <row r="253" spans="1:18">
      <c r="A253" s="59">
        <v>4305955</v>
      </c>
      <c r="B253" s="62">
        <v>208000</v>
      </c>
      <c r="C253" s="62">
        <v>208000</v>
      </c>
      <c r="D253" s="59" t="e">
        <f>VLOOKUP(A253,'CARTERA COOSALUD'!$A$2:$B$371,2,0)</f>
        <v>#N/A</v>
      </c>
      <c r="E253" s="59">
        <f>VLOOKUP(A253,PAGOS!$A$2:$B$2051,2,0)</f>
        <v>208000</v>
      </c>
      <c r="F253" s="59" t="e">
        <f t="shared" si="16"/>
        <v>#N/A</v>
      </c>
      <c r="G253" s="62"/>
      <c r="H253" s="62"/>
      <c r="I253" s="62"/>
      <c r="J253" s="62"/>
      <c r="K253" s="62"/>
      <c r="L253" s="62"/>
      <c r="M253" s="62"/>
      <c r="N253" s="62">
        <f>VLOOKUP(A253,PAGOS!$A$2:$D$2051,2,0)</f>
        <v>208000</v>
      </c>
      <c r="O253" s="59" t="str">
        <f>VLOOKUP(A253,PAGOS!$A$2:$D$2051,3,0)</f>
        <v>2000253502</v>
      </c>
      <c r="P253" s="59" t="str">
        <f>VLOOKUP(A253,PAGOS!$A$2:$D$2051,4,0)</f>
        <v>EVENTO DIC_2019  RED.PUBLICA</v>
      </c>
      <c r="Q253" s="67">
        <f t="shared" si="17"/>
        <v>0</v>
      </c>
      <c r="R253" s="59"/>
    </row>
    <row r="254" spans="1:18">
      <c r="A254" s="59">
        <v>4306114</v>
      </c>
      <c r="B254" s="62">
        <v>45100</v>
      </c>
      <c r="C254" s="62">
        <v>45100</v>
      </c>
      <c r="D254" s="59" t="e">
        <f>VLOOKUP(A254,'CARTERA COOSALUD'!$A$2:$B$371,2,0)</f>
        <v>#N/A</v>
      </c>
      <c r="E254" s="59">
        <f>VLOOKUP(A254,PAGOS!$A$2:$B$2051,2,0)</f>
        <v>45100</v>
      </c>
      <c r="F254" s="59" t="e">
        <f t="shared" si="16"/>
        <v>#N/A</v>
      </c>
      <c r="G254" s="62"/>
      <c r="H254" s="62"/>
      <c r="I254" s="62"/>
      <c r="J254" s="62"/>
      <c r="K254" s="62"/>
      <c r="L254" s="62"/>
      <c r="M254" s="62"/>
      <c r="N254" s="62">
        <f>VLOOKUP(A254,PAGOS!$A$2:$D$2051,2,0)</f>
        <v>45100</v>
      </c>
      <c r="O254" s="59" t="str">
        <f>VLOOKUP(A254,PAGOS!$A$2:$D$2051,3,0)</f>
        <v>2000182663</v>
      </c>
      <c r="P254" s="59" t="str">
        <f>VLOOKUP(A254,PAGOS!$A$2:$D$2051,4,0)</f>
        <v>EVENTO AGO_2019</v>
      </c>
      <c r="Q254" s="67">
        <f t="shared" si="17"/>
        <v>0</v>
      </c>
      <c r="R254" s="59"/>
    </row>
    <row r="255" spans="1:18">
      <c r="A255" s="59">
        <v>4306366</v>
      </c>
      <c r="B255" s="62">
        <v>204060</v>
      </c>
      <c r="C255" s="62">
        <v>204060</v>
      </c>
      <c r="D255" s="59" t="e">
        <f>VLOOKUP(A255,'CARTERA COOSALUD'!$A$2:$B$371,2,0)</f>
        <v>#N/A</v>
      </c>
      <c r="E255" s="59">
        <f>VLOOKUP(A255,PAGOS!$A$2:$B$2051,2,0)</f>
        <v>204060</v>
      </c>
      <c r="F255" s="59" t="e">
        <f t="shared" si="16"/>
        <v>#N/A</v>
      </c>
      <c r="G255" s="62"/>
      <c r="H255" s="62"/>
      <c r="I255" s="62"/>
      <c r="J255" s="62"/>
      <c r="K255" s="62"/>
      <c r="L255" s="62"/>
      <c r="M255" s="62"/>
      <c r="N255" s="62">
        <f>VLOOKUP(A255,PAGOS!$A$2:$D$2051,2,0)</f>
        <v>204060</v>
      </c>
      <c r="O255" s="59" t="str">
        <f>VLOOKUP(A255,PAGOS!$A$2:$D$2051,3,0)</f>
        <v>2000253502</v>
      </c>
      <c r="P255" s="59" t="str">
        <f>VLOOKUP(A255,PAGOS!$A$2:$D$2051,4,0)</f>
        <v>EVENTO DIC_2019  RED.PUBLICA</v>
      </c>
      <c r="Q255" s="67">
        <f t="shared" si="17"/>
        <v>0</v>
      </c>
      <c r="R255" s="59"/>
    </row>
    <row r="256" spans="1:18">
      <c r="A256" s="59">
        <v>4306379</v>
      </c>
      <c r="B256" s="62">
        <v>3591684</v>
      </c>
      <c r="C256" s="62">
        <v>2382453</v>
      </c>
      <c r="D256" s="59">
        <f>VLOOKUP(A256,'CARTERA COOSALUD'!$A$2:$B$371,2,0)</f>
        <v>757581</v>
      </c>
      <c r="E256" s="59">
        <f>VLOOKUP(A256,PAGOS!$A$2:$B$2051,2,0)</f>
        <v>1624872</v>
      </c>
      <c r="F256" s="59">
        <f t="shared" si="16"/>
        <v>1624872</v>
      </c>
      <c r="G256" s="62">
        <v>757581</v>
      </c>
      <c r="H256" s="62"/>
      <c r="I256" s="62"/>
      <c r="J256" s="62"/>
      <c r="K256" s="62"/>
      <c r="L256" s="62"/>
      <c r="M256" s="62"/>
      <c r="N256" s="62">
        <f>VLOOKUP(A256,PAGOS!$A$2:$D$2051,2,0)</f>
        <v>1624872</v>
      </c>
      <c r="O256" s="59" t="str">
        <f>VLOOKUP(A256,PAGOS!$A$2:$D$2051,3,0)</f>
        <v>2000253502</v>
      </c>
      <c r="P256" s="59" t="str">
        <f>VLOOKUP(A256,PAGOS!$A$2:$D$2051,4,0)</f>
        <v>EVENTO DIC_2019  RED.PUBLICA</v>
      </c>
      <c r="Q256" s="67">
        <f t="shared" si="17"/>
        <v>0</v>
      </c>
      <c r="R256" s="59"/>
    </row>
    <row r="257" spans="1:18">
      <c r="A257" s="59">
        <v>4306409</v>
      </c>
      <c r="B257" s="62">
        <v>3820186</v>
      </c>
      <c r="C257" s="62">
        <v>136475</v>
      </c>
      <c r="D257" s="59">
        <f>VLOOKUP(A257,'CARTERA COOSALUD'!$A$2:$B$371,2,0)</f>
        <v>136475</v>
      </c>
      <c r="E257" s="59">
        <f>VLOOKUP(A257,PAGOS!$A$2:$B$2051,2,0)</f>
        <v>3683711</v>
      </c>
      <c r="F257" s="59">
        <f t="shared" si="16"/>
        <v>0</v>
      </c>
      <c r="G257" s="62">
        <f>+C257</f>
        <v>136475</v>
      </c>
      <c r="H257" s="62"/>
      <c r="I257" s="62"/>
      <c r="J257" s="62"/>
      <c r="K257" s="62"/>
      <c r="L257" s="62"/>
      <c r="M257" s="62"/>
      <c r="N257" s="62"/>
      <c r="O257" s="59"/>
      <c r="P257" s="59"/>
      <c r="Q257" s="67">
        <f t="shared" si="17"/>
        <v>0</v>
      </c>
      <c r="R257" s="59"/>
    </row>
    <row r="258" spans="1:18">
      <c r="A258" s="59">
        <v>4306470</v>
      </c>
      <c r="B258" s="62">
        <v>258050</v>
      </c>
      <c r="C258" s="62">
        <v>258050</v>
      </c>
      <c r="D258" s="59" t="e">
        <f>VLOOKUP(A258,'CARTERA COOSALUD'!$A$2:$B$371,2,0)</f>
        <v>#N/A</v>
      </c>
      <c r="E258" s="59">
        <f>VLOOKUP(A258,PAGOS!$A$2:$B$2051,2,0)</f>
        <v>258050</v>
      </c>
      <c r="F258" s="59" t="e">
        <f t="shared" si="16"/>
        <v>#N/A</v>
      </c>
      <c r="G258" s="62"/>
      <c r="H258" s="62"/>
      <c r="I258" s="62"/>
      <c r="J258" s="62"/>
      <c r="K258" s="62"/>
      <c r="L258" s="62"/>
      <c r="M258" s="62"/>
      <c r="N258" s="62">
        <f>VLOOKUP(A258,PAGOS!$A$2:$D$2051,2,0)</f>
        <v>258050</v>
      </c>
      <c r="O258" s="59" t="str">
        <f>VLOOKUP(A258,PAGOS!$A$2:$D$2051,3,0)</f>
        <v>2000253502</v>
      </c>
      <c r="P258" s="59" t="str">
        <f>VLOOKUP(A258,PAGOS!$A$2:$D$2051,4,0)</f>
        <v>EVENTO DIC_2019  RED.PUBLICA</v>
      </c>
      <c r="Q258" s="67">
        <f t="shared" si="17"/>
        <v>0</v>
      </c>
      <c r="R258" s="59"/>
    </row>
    <row r="259" spans="1:18">
      <c r="A259" s="59">
        <v>4307282</v>
      </c>
      <c r="B259" s="62">
        <v>501150</v>
      </c>
      <c r="C259" s="62">
        <v>501150</v>
      </c>
      <c r="D259" s="59" t="e">
        <f>VLOOKUP(A259,'CARTERA COOSALUD'!$A$2:$B$371,2,0)</f>
        <v>#N/A</v>
      </c>
      <c r="E259" s="59">
        <f>VLOOKUP(A259,PAGOS!$A$2:$B$2051,2,0)</f>
        <v>501150</v>
      </c>
      <c r="F259" s="59" t="e">
        <f t="shared" ref="F259:F322" si="21">+C259-D259</f>
        <v>#N/A</v>
      </c>
      <c r="G259" s="62"/>
      <c r="H259" s="62"/>
      <c r="I259" s="62"/>
      <c r="J259" s="62"/>
      <c r="K259" s="62"/>
      <c r="L259" s="62"/>
      <c r="M259" s="62"/>
      <c r="N259" s="62">
        <f>VLOOKUP(A259,PAGOS!$A$2:$D$2051,2,0)</f>
        <v>501150</v>
      </c>
      <c r="O259" s="59" t="str">
        <f>VLOOKUP(A259,PAGOS!$A$2:$D$2051,3,0)</f>
        <v>2000253502</v>
      </c>
      <c r="P259" s="59" t="str">
        <f>VLOOKUP(A259,PAGOS!$A$2:$D$2051,4,0)</f>
        <v>EVENTO DIC_2019  RED.PUBLICA</v>
      </c>
      <c r="Q259" s="67">
        <f t="shared" ref="Q259:Q322" si="22">+C259-SUM(G259:N259)</f>
        <v>0</v>
      </c>
      <c r="R259" s="59"/>
    </row>
    <row r="260" spans="1:18">
      <c r="A260" s="59">
        <v>4307436</v>
      </c>
      <c r="B260" s="62">
        <v>139100</v>
      </c>
      <c r="C260" s="62">
        <v>139100</v>
      </c>
      <c r="D260" s="59">
        <f>VLOOKUP(A260,'CARTERA COOSALUD'!$A$2:$B$371,2,0)</f>
        <v>139100</v>
      </c>
      <c r="E260" s="59" t="e">
        <f>VLOOKUP(A260,PAGOS!$A$2:$B$2051,2,0)</f>
        <v>#N/A</v>
      </c>
      <c r="F260" s="59">
        <f t="shared" si="21"/>
        <v>0</v>
      </c>
      <c r="G260" s="62">
        <f>+C260</f>
        <v>139100</v>
      </c>
      <c r="H260" s="62"/>
      <c r="I260" s="62"/>
      <c r="J260" s="62"/>
      <c r="K260" s="62"/>
      <c r="L260" s="62"/>
      <c r="M260" s="62"/>
      <c r="N260" s="62"/>
      <c r="O260" s="59"/>
      <c r="P260" s="59"/>
      <c r="Q260" s="67">
        <f t="shared" si="22"/>
        <v>0</v>
      </c>
      <c r="R260" s="59"/>
    </row>
    <row r="261" spans="1:18">
      <c r="A261" s="59">
        <v>4307490</v>
      </c>
      <c r="B261" s="62">
        <v>45100</v>
      </c>
      <c r="C261" s="62">
        <v>45100</v>
      </c>
      <c r="D261" s="59" t="e">
        <f>VLOOKUP(A261,'CARTERA COOSALUD'!$A$2:$B$371,2,0)</f>
        <v>#N/A</v>
      </c>
      <c r="E261" s="59">
        <f>VLOOKUP(A261,PAGOS!$A$2:$B$2051,2,0)</f>
        <v>45100</v>
      </c>
      <c r="F261" s="59" t="e">
        <f t="shared" si="21"/>
        <v>#N/A</v>
      </c>
      <c r="G261" s="62"/>
      <c r="H261" s="62"/>
      <c r="I261" s="62"/>
      <c r="J261" s="62"/>
      <c r="K261" s="62"/>
      <c r="L261" s="62"/>
      <c r="M261" s="62"/>
      <c r="N261" s="62">
        <f>VLOOKUP(A261,PAGOS!$A$2:$D$2051,2,0)</f>
        <v>45100</v>
      </c>
      <c r="O261" s="59" t="str">
        <f>VLOOKUP(A261,PAGOS!$A$2:$D$2051,3,0)</f>
        <v>2000182663</v>
      </c>
      <c r="P261" s="59" t="str">
        <f>VLOOKUP(A261,PAGOS!$A$2:$D$2051,4,0)</f>
        <v>EVENTO AGO_2019</v>
      </c>
      <c r="Q261" s="67">
        <f t="shared" si="22"/>
        <v>0</v>
      </c>
      <c r="R261" s="59"/>
    </row>
    <row r="262" spans="1:18">
      <c r="A262" s="59">
        <v>4307492</v>
      </c>
      <c r="B262" s="62">
        <v>23400</v>
      </c>
      <c r="C262" s="62">
        <v>23400</v>
      </c>
      <c r="D262" s="59" t="e">
        <f>VLOOKUP(A262,'CARTERA COOSALUD'!$A$2:$B$371,2,0)</f>
        <v>#N/A</v>
      </c>
      <c r="E262" s="59">
        <f>VLOOKUP(A262,PAGOS!$A$2:$B$2051,2,0)</f>
        <v>23400</v>
      </c>
      <c r="F262" s="59" t="e">
        <f t="shared" si="21"/>
        <v>#N/A</v>
      </c>
      <c r="G262" s="62"/>
      <c r="H262" s="62"/>
      <c r="I262" s="62"/>
      <c r="J262" s="62"/>
      <c r="K262" s="62"/>
      <c r="L262" s="62"/>
      <c r="M262" s="62"/>
      <c r="N262" s="62">
        <f>VLOOKUP(A262,PAGOS!$A$2:$D$2051,2,0)</f>
        <v>23400</v>
      </c>
      <c r="O262" s="59" t="str">
        <f>VLOOKUP(A262,PAGOS!$A$2:$D$2051,3,0)</f>
        <v>2000182663</v>
      </c>
      <c r="P262" s="59" t="str">
        <f>VLOOKUP(A262,PAGOS!$A$2:$D$2051,4,0)</f>
        <v>EVENTO AGO_2019</v>
      </c>
      <c r="Q262" s="67">
        <f t="shared" si="22"/>
        <v>0</v>
      </c>
      <c r="R262" s="59"/>
    </row>
    <row r="263" spans="1:18">
      <c r="A263" s="59">
        <v>4307515</v>
      </c>
      <c r="B263" s="62">
        <v>39600</v>
      </c>
      <c r="C263" s="62">
        <v>39600</v>
      </c>
      <c r="D263" s="59" t="e">
        <f>VLOOKUP(A263,'CARTERA COOSALUD'!$A$2:$B$371,2,0)</f>
        <v>#N/A</v>
      </c>
      <c r="E263" s="59">
        <f>VLOOKUP(A263,PAGOS!$A$2:$B$2051,2,0)</f>
        <v>39600</v>
      </c>
      <c r="F263" s="59" t="e">
        <f t="shared" si="21"/>
        <v>#N/A</v>
      </c>
      <c r="G263" s="62"/>
      <c r="H263" s="62"/>
      <c r="I263" s="62"/>
      <c r="J263" s="62"/>
      <c r="K263" s="62"/>
      <c r="L263" s="62"/>
      <c r="M263" s="62"/>
      <c r="N263" s="62">
        <f>VLOOKUP(A263,PAGOS!$A$2:$D$2051,2,0)</f>
        <v>39600</v>
      </c>
      <c r="O263" s="59" t="str">
        <f>VLOOKUP(A263,PAGOS!$A$2:$D$2051,3,0)</f>
        <v>2000182663</v>
      </c>
      <c r="P263" s="59" t="str">
        <f>VLOOKUP(A263,PAGOS!$A$2:$D$2051,4,0)</f>
        <v>EVENTO AGO_2019</v>
      </c>
      <c r="Q263" s="67">
        <f t="shared" si="22"/>
        <v>0</v>
      </c>
      <c r="R263" s="59"/>
    </row>
    <row r="264" spans="1:18">
      <c r="A264" s="59">
        <v>4307639</v>
      </c>
      <c r="B264" s="62">
        <v>2033062</v>
      </c>
      <c r="C264" s="62">
        <v>2033062</v>
      </c>
      <c r="D264" s="59">
        <f>VLOOKUP(A264,'CARTERA COOSALUD'!$A$2:$B$371,2,0)</f>
        <v>1128812</v>
      </c>
      <c r="E264" s="59">
        <f>VLOOKUP(A264,PAGOS!$A$2:$B$2051,2,0)</f>
        <v>904250</v>
      </c>
      <c r="F264" s="59">
        <f t="shared" si="21"/>
        <v>904250</v>
      </c>
      <c r="G264" s="62">
        <v>1128812</v>
      </c>
      <c r="H264" s="62"/>
      <c r="I264" s="62"/>
      <c r="J264" s="62"/>
      <c r="K264" s="62"/>
      <c r="L264" s="62"/>
      <c r="M264" s="62"/>
      <c r="N264" s="62">
        <f>VLOOKUP(A264,PAGOS!$A$2:$D$2051,2,0)</f>
        <v>904250</v>
      </c>
      <c r="O264" s="59" t="str">
        <f>VLOOKUP(A264,PAGOS!$A$2:$D$2051,3,0)</f>
        <v>2000253502</v>
      </c>
      <c r="P264" s="59" t="str">
        <f>VLOOKUP(A264,PAGOS!$A$2:$D$2051,4,0)</f>
        <v>EVENTO DIC_2019  RED.PUBLICA</v>
      </c>
      <c r="Q264" s="67">
        <f t="shared" si="22"/>
        <v>0</v>
      </c>
      <c r="R264" s="59"/>
    </row>
    <row r="265" spans="1:18">
      <c r="A265" s="59">
        <v>4307707</v>
      </c>
      <c r="B265" s="62">
        <v>45100</v>
      </c>
      <c r="C265" s="62">
        <v>45100</v>
      </c>
      <c r="D265" s="59" t="e">
        <f>VLOOKUP(A265,'CARTERA COOSALUD'!$A$2:$B$371,2,0)</f>
        <v>#N/A</v>
      </c>
      <c r="E265" s="59">
        <f>VLOOKUP(A265,PAGOS!$A$2:$B$2051,2,0)</f>
        <v>45100</v>
      </c>
      <c r="F265" s="59" t="e">
        <f t="shared" si="21"/>
        <v>#N/A</v>
      </c>
      <c r="G265" s="62"/>
      <c r="H265" s="62"/>
      <c r="I265" s="62"/>
      <c r="J265" s="62"/>
      <c r="K265" s="62"/>
      <c r="L265" s="62"/>
      <c r="M265" s="62"/>
      <c r="N265" s="62">
        <f>VLOOKUP(A265,PAGOS!$A$2:$D$2051,2,0)</f>
        <v>45100</v>
      </c>
      <c r="O265" s="59" t="str">
        <f>VLOOKUP(A265,PAGOS!$A$2:$D$2051,3,0)</f>
        <v>2000182663</v>
      </c>
      <c r="P265" s="59" t="str">
        <f>VLOOKUP(A265,PAGOS!$A$2:$D$2051,4,0)</f>
        <v>EVENTO AGO_2019</v>
      </c>
      <c r="Q265" s="67">
        <f t="shared" si="22"/>
        <v>0</v>
      </c>
      <c r="R265" s="59"/>
    </row>
    <row r="266" spans="1:18">
      <c r="A266" s="59">
        <v>4307717</v>
      </c>
      <c r="B266" s="62">
        <v>45100</v>
      </c>
      <c r="C266" s="62">
        <v>45100</v>
      </c>
      <c r="D266" s="59" t="e">
        <f>VLOOKUP(A266,'CARTERA COOSALUD'!$A$2:$B$371,2,0)</f>
        <v>#N/A</v>
      </c>
      <c r="E266" s="59">
        <f>VLOOKUP(A266,PAGOS!$A$2:$B$2051,2,0)</f>
        <v>45100</v>
      </c>
      <c r="F266" s="59" t="e">
        <f t="shared" si="21"/>
        <v>#N/A</v>
      </c>
      <c r="G266" s="62"/>
      <c r="H266" s="62"/>
      <c r="I266" s="62"/>
      <c r="J266" s="62"/>
      <c r="K266" s="62"/>
      <c r="L266" s="62"/>
      <c r="M266" s="62"/>
      <c r="N266" s="62">
        <f>VLOOKUP(A266,PAGOS!$A$2:$D$2051,2,0)</f>
        <v>45100</v>
      </c>
      <c r="O266" s="59" t="str">
        <f>VLOOKUP(A266,PAGOS!$A$2:$D$2051,3,0)</f>
        <v>2000182663</v>
      </c>
      <c r="P266" s="59" t="str">
        <f>VLOOKUP(A266,PAGOS!$A$2:$D$2051,4,0)</f>
        <v>EVENTO AGO_2019</v>
      </c>
      <c r="Q266" s="67">
        <f t="shared" si="22"/>
        <v>0</v>
      </c>
      <c r="R266" s="59"/>
    </row>
    <row r="267" spans="1:18">
      <c r="A267" s="59">
        <v>4307723</v>
      </c>
      <c r="B267" s="62">
        <v>45100</v>
      </c>
      <c r="C267" s="62">
        <v>45100</v>
      </c>
      <c r="D267" s="59" t="e">
        <f>VLOOKUP(A267,'CARTERA COOSALUD'!$A$2:$B$371,2,0)</f>
        <v>#N/A</v>
      </c>
      <c r="E267" s="59">
        <f>VLOOKUP(A267,PAGOS!$A$2:$B$2051,2,0)</f>
        <v>45100</v>
      </c>
      <c r="F267" s="59" t="e">
        <f t="shared" si="21"/>
        <v>#N/A</v>
      </c>
      <c r="G267" s="62"/>
      <c r="H267" s="62"/>
      <c r="I267" s="62"/>
      <c r="J267" s="62"/>
      <c r="K267" s="62"/>
      <c r="L267" s="62"/>
      <c r="M267" s="62"/>
      <c r="N267" s="62">
        <f>VLOOKUP(A267,PAGOS!$A$2:$D$2051,2,0)</f>
        <v>45100</v>
      </c>
      <c r="O267" s="59" t="str">
        <f>VLOOKUP(A267,PAGOS!$A$2:$D$2051,3,0)</f>
        <v>2000182663</v>
      </c>
      <c r="P267" s="59" t="str">
        <f>VLOOKUP(A267,PAGOS!$A$2:$D$2051,4,0)</f>
        <v>EVENTO AGO_2019</v>
      </c>
      <c r="Q267" s="67">
        <f t="shared" si="22"/>
        <v>0</v>
      </c>
      <c r="R267" s="59"/>
    </row>
    <row r="268" spans="1:18">
      <c r="A268" s="59">
        <v>4307770</v>
      </c>
      <c r="B268" s="62">
        <v>16900</v>
      </c>
      <c r="C268" s="62">
        <v>16900</v>
      </c>
      <c r="D268" s="59" t="e">
        <f>VLOOKUP(A268,'CARTERA COOSALUD'!$A$2:$B$371,2,0)</f>
        <v>#N/A</v>
      </c>
      <c r="E268" s="59">
        <f>VLOOKUP(A268,PAGOS!$A$2:$B$2051,2,0)</f>
        <v>16900</v>
      </c>
      <c r="F268" s="59" t="e">
        <f t="shared" si="21"/>
        <v>#N/A</v>
      </c>
      <c r="G268" s="62"/>
      <c r="H268" s="62"/>
      <c r="I268" s="62"/>
      <c r="J268" s="62"/>
      <c r="K268" s="62"/>
      <c r="L268" s="62"/>
      <c r="M268" s="62"/>
      <c r="N268" s="62">
        <f>VLOOKUP(A268,PAGOS!$A$2:$D$2051,2,0)</f>
        <v>16900</v>
      </c>
      <c r="O268" s="59" t="str">
        <f>VLOOKUP(A268,PAGOS!$A$2:$D$2051,3,0)</f>
        <v>2000182663</v>
      </c>
      <c r="P268" s="59" t="str">
        <f>VLOOKUP(A268,PAGOS!$A$2:$D$2051,4,0)</f>
        <v>EVENTO AGO_2019</v>
      </c>
      <c r="Q268" s="67">
        <f t="shared" si="22"/>
        <v>0</v>
      </c>
      <c r="R268" s="59"/>
    </row>
    <row r="269" spans="1:18">
      <c r="A269" s="59">
        <v>4307790</v>
      </c>
      <c r="B269" s="62">
        <v>278070</v>
      </c>
      <c r="C269" s="62">
        <v>262444</v>
      </c>
      <c r="D269" s="59">
        <f>VLOOKUP(A269,'CARTERA COOSALUD'!$A$2:$B$371,2,0)</f>
        <v>46875</v>
      </c>
      <c r="E269" s="59">
        <f>VLOOKUP(A269,PAGOS!$A$2:$B$2051,2,0)</f>
        <v>215570</v>
      </c>
      <c r="F269" s="59">
        <f t="shared" si="21"/>
        <v>215569</v>
      </c>
      <c r="G269" s="62">
        <v>46875</v>
      </c>
      <c r="H269" s="62"/>
      <c r="I269" s="62"/>
      <c r="J269" s="62"/>
      <c r="K269" s="62"/>
      <c r="L269" s="62"/>
      <c r="M269" s="62"/>
      <c r="N269" s="62">
        <f>VLOOKUP(A269,PAGOS!$A$2:$D$2051,2,0)</f>
        <v>215570</v>
      </c>
      <c r="O269" s="59" t="str">
        <f>VLOOKUP(A269,PAGOS!$A$2:$D$2051,3,0)</f>
        <v>2000253502</v>
      </c>
      <c r="P269" s="59" t="str">
        <f>VLOOKUP(A269,PAGOS!$A$2:$D$2051,4,0)</f>
        <v>EVENTO DIC_2019  RED.PUBLICA</v>
      </c>
      <c r="Q269" s="67">
        <f t="shared" si="22"/>
        <v>-1</v>
      </c>
      <c r="R269" s="59"/>
    </row>
    <row r="270" spans="1:18">
      <c r="A270" s="59">
        <v>4307827</v>
      </c>
      <c r="B270" s="62">
        <v>108630</v>
      </c>
      <c r="C270" s="62">
        <v>81030</v>
      </c>
      <c r="D270" s="59" t="e">
        <f>VLOOKUP(A270,'CARTERA COOSALUD'!$A$2:$B$371,2,0)</f>
        <v>#N/A</v>
      </c>
      <c r="E270" s="59">
        <f>VLOOKUP(A270,PAGOS!$A$2:$B$2051,2,0)</f>
        <v>81030</v>
      </c>
      <c r="F270" s="59" t="e">
        <f t="shared" si="21"/>
        <v>#N/A</v>
      </c>
      <c r="G270" s="62"/>
      <c r="H270" s="62"/>
      <c r="I270" s="62"/>
      <c r="J270" s="62"/>
      <c r="K270" s="62"/>
      <c r="L270" s="62"/>
      <c r="M270" s="62"/>
      <c r="N270" s="62">
        <f>VLOOKUP(A270,PAGOS!$A$2:$D$2051,2,0)</f>
        <v>81030</v>
      </c>
      <c r="O270" s="59" t="str">
        <f>VLOOKUP(A270,PAGOS!$A$2:$D$2051,3,0)</f>
        <v>2000253502</v>
      </c>
      <c r="P270" s="59" t="str">
        <f>VLOOKUP(A270,PAGOS!$A$2:$D$2051,4,0)</f>
        <v>EVENTO DIC_2019  RED.PUBLICA</v>
      </c>
      <c r="Q270" s="67">
        <f t="shared" si="22"/>
        <v>0</v>
      </c>
      <c r="R270" s="59"/>
    </row>
    <row r="271" spans="1:18">
      <c r="A271" s="59">
        <v>4308028</v>
      </c>
      <c r="B271" s="62">
        <v>944550</v>
      </c>
      <c r="C271" s="62">
        <v>928925</v>
      </c>
      <c r="D271" s="59">
        <f>VLOOKUP(A271,'CARTERA COOSALUD'!$A$2:$B$371,2,0)</f>
        <v>46875</v>
      </c>
      <c r="E271" s="59">
        <f>VLOOKUP(A271,PAGOS!$A$2:$B$2051,2,0)</f>
        <v>882050</v>
      </c>
      <c r="F271" s="59">
        <f t="shared" si="21"/>
        <v>882050</v>
      </c>
      <c r="G271" s="62">
        <v>46875</v>
      </c>
      <c r="H271" s="62"/>
      <c r="I271" s="62"/>
      <c r="J271" s="62"/>
      <c r="K271" s="62"/>
      <c r="L271" s="62"/>
      <c r="M271" s="62"/>
      <c r="N271" s="62">
        <f>VLOOKUP(A271,PAGOS!$A$2:$D$2051,2,0)</f>
        <v>882050</v>
      </c>
      <c r="O271" s="59" t="str">
        <f>VLOOKUP(A271,PAGOS!$A$2:$D$2051,3,0)</f>
        <v>2000253502</v>
      </c>
      <c r="P271" s="59" t="str">
        <f>VLOOKUP(A271,PAGOS!$A$2:$D$2051,4,0)</f>
        <v>EVENTO DIC_2019  RED.PUBLICA</v>
      </c>
      <c r="Q271" s="67">
        <f t="shared" si="22"/>
        <v>0</v>
      </c>
      <c r="R271" s="59"/>
    </row>
    <row r="272" spans="1:18">
      <c r="A272" s="59">
        <v>4308089</v>
      </c>
      <c r="B272" s="62">
        <v>191200</v>
      </c>
      <c r="C272" s="62">
        <v>191200</v>
      </c>
      <c r="D272" s="59" t="e">
        <f>VLOOKUP(A272,'CARTERA COOSALUD'!$A$2:$B$371,2,0)</f>
        <v>#N/A</v>
      </c>
      <c r="E272" s="59">
        <f>VLOOKUP(A272,PAGOS!$A$2:$B$2051,2,0)</f>
        <v>191200</v>
      </c>
      <c r="F272" s="59" t="e">
        <f t="shared" si="21"/>
        <v>#N/A</v>
      </c>
      <c r="G272" s="62"/>
      <c r="H272" s="62"/>
      <c r="I272" s="62"/>
      <c r="J272" s="62"/>
      <c r="K272" s="62"/>
      <c r="L272" s="62"/>
      <c r="M272" s="62"/>
      <c r="N272" s="62">
        <f>VLOOKUP(A272,PAGOS!$A$2:$D$2051,2,0)</f>
        <v>191200</v>
      </c>
      <c r="O272" s="59" t="str">
        <f>VLOOKUP(A272,PAGOS!$A$2:$D$2051,3,0)</f>
        <v>2000253502</v>
      </c>
      <c r="P272" s="59" t="str">
        <f>VLOOKUP(A272,PAGOS!$A$2:$D$2051,4,0)</f>
        <v>EVENTO DIC_2019  RED.PUBLICA</v>
      </c>
      <c r="Q272" s="67">
        <f t="shared" si="22"/>
        <v>0</v>
      </c>
      <c r="R272" s="59"/>
    </row>
    <row r="273" spans="1:18">
      <c r="A273" s="59">
        <v>4308099</v>
      </c>
      <c r="B273" s="62">
        <v>20100</v>
      </c>
      <c r="C273" s="62">
        <v>20100</v>
      </c>
      <c r="D273" s="59" t="e">
        <f>VLOOKUP(A273,'CARTERA COOSALUD'!$A$2:$B$371,2,0)</f>
        <v>#N/A</v>
      </c>
      <c r="E273" s="59">
        <f>VLOOKUP(A273,PAGOS!$A$2:$B$2051,2,0)</f>
        <v>20100</v>
      </c>
      <c r="F273" s="59" t="e">
        <f t="shared" si="21"/>
        <v>#N/A</v>
      </c>
      <c r="G273" s="62"/>
      <c r="H273" s="62"/>
      <c r="I273" s="62"/>
      <c r="J273" s="62"/>
      <c r="K273" s="62"/>
      <c r="L273" s="62"/>
      <c r="M273" s="62"/>
      <c r="N273" s="62">
        <f>VLOOKUP(A273,PAGOS!$A$2:$D$2051,2,0)</f>
        <v>20100</v>
      </c>
      <c r="O273" s="59" t="str">
        <f>VLOOKUP(A273,PAGOS!$A$2:$D$2051,3,0)</f>
        <v>2000182663</v>
      </c>
      <c r="P273" s="59" t="str">
        <f>VLOOKUP(A273,PAGOS!$A$2:$D$2051,4,0)</f>
        <v>EVENTO AGO_2019</v>
      </c>
      <c r="Q273" s="67">
        <f t="shared" si="22"/>
        <v>0</v>
      </c>
      <c r="R273" s="59"/>
    </row>
    <row r="274" spans="1:18">
      <c r="A274" s="59">
        <v>4308361</v>
      </c>
      <c r="B274" s="62">
        <v>2402643</v>
      </c>
      <c r="C274" s="62">
        <v>2030843</v>
      </c>
      <c r="D274" s="59" t="e">
        <f>VLOOKUP(A274,'CARTERA COOSALUD'!$A$2:$B$371,2,0)</f>
        <v>#N/A</v>
      </c>
      <c r="E274" s="59">
        <f>VLOOKUP(A274,PAGOS!$A$2:$B$2051,2,0)</f>
        <v>2030843</v>
      </c>
      <c r="F274" s="59" t="e">
        <f t="shared" si="21"/>
        <v>#N/A</v>
      </c>
      <c r="G274" s="62"/>
      <c r="H274" s="62"/>
      <c r="I274" s="62"/>
      <c r="J274" s="62"/>
      <c r="K274" s="62"/>
      <c r="L274" s="62"/>
      <c r="M274" s="62"/>
      <c r="N274" s="62">
        <f>VLOOKUP(A274,PAGOS!$A$2:$D$2051,2,0)</f>
        <v>2030843</v>
      </c>
      <c r="O274" s="59" t="str">
        <f>VLOOKUP(A274,PAGOS!$A$2:$D$2051,3,0)</f>
        <v>2000253502</v>
      </c>
      <c r="P274" s="59" t="str">
        <f>VLOOKUP(A274,PAGOS!$A$2:$D$2051,4,0)</f>
        <v>EVENTO DIC_2019  RED.PUBLICA</v>
      </c>
      <c r="Q274" s="67">
        <f t="shared" si="22"/>
        <v>0</v>
      </c>
      <c r="R274" s="59"/>
    </row>
    <row r="275" spans="1:18">
      <c r="A275" s="59">
        <v>4304495</v>
      </c>
      <c r="B275" s="62">
        <v>45100</v>
      </c>
      <c r="C275" s="62">
        <v>45100</v>
      </c>
      <c r="D275" s="59" t="e">
        <f>VLOOKUP(A275,'CARTERA COOSALUD'!$A$2:$B$371,2,0)</f>
        <v>#N/A</v>
      </c>
      <c r="E275" s="59">
        <f>VLOOKUP(A275,PAGOS!$A$2:$B$2051,2,0)</f>
        <v>45100</v>
      </c>
      <c r="F275" s="59" t="e">
        <f t="shared" si="21"/>
        <v>#N/A</v>
      </c>
      <c r="G275" s="62"/>
      <c r="H275" s="62"/>
      <c r="I275" s="62"/>
      <c r="J275" s="62"/>
      <c r="K275" s="62"/>
      <c r="L275" s="62"/>
      <c r="M275" s="62"/>
      <c r="N275" s="62">
        <f>VLOOKUP(A275,PAGOS!$A$2:$D$2051,2,0)</f>
        <v>45100</v>
      </c>
      <c r="O275" s="59" t="str">
        <f>VLOOKUP(A275,PAGOS!$A$2:$D$2051,3,0)</f>
        <v>2000182663</v>
      </c>
      <c r="P275" s="59" t="str">
        <f>VLOOKUP(A275,PAGOS!$A$2:$D$2051,4,0)</f>
        <v>EVENTO AGO_2019</v>
      </c>
      <c r="Q275" s="67">
        <f t="shared" si="22"/>
        <v>0</v>
      </c>
      <c r="R275" s="59"/>
    </row>
    <row r="276" spans="1:18">
      <c r="A276" s="59">
        <v>4309136</v>
      </c>
      <c r="B276" s="62">
        <v>459200</v>
      </c>
      <c r="C276" s="62">
        <v>32800</v>
      </c>
      <c r="D276" s="59">
        <f>VLOOKUP(A276,'CARTERA COOSALUD'!$A$2:$B$371,2,0)</f>
        <v>32800</v>
      </c>
      <c r="E276" s="59" t="e">
        <f>VLOOKUP(A276,PAGOS!$A$2:$B$2051,2,0)</f>
        <v>#N/A</v>
      </c>
      <c r="F276" s="59">
        <f t="shared" si="21"/>
        <v>0</v>
      </c>
      <c r="G276" s="62">
        <f>+C276</f>
        <v>32800</v>
      </c>
      <c r="H276" s="62"/>
      <c r="I276" s="62"/>
      <c r="J276" s="62"/>
      <c r="K276" s="62"/>
      <c r="L276" s="62"/>
      <c r="M276" s="62"/>
      <c r="N276" s="62"/>
      <c r="O276" s="59"/>
      <c r="P276" s="59"/>
      <c r="Q276" s="67">
        <f t="shared" si="22"/>
        <v>0</v>
      </c>
      <c r="R276" s="59"/>
    </row>
    <row r="277" spans="1:18">
      <c r="A277" s="59">
        <v>4309595</v>
      </c>
      <c r="B277" s="62">
        <v>19116</v>
      </c>
      <c r="C277" s="62">
        <v>19116</v>
      </c>
      <c r="D277" s="59" t="e">
        <f>VLOOKUP(A277,'CARTERA COOSALUD'!$A$2:$B$371,2,0)</f>
        <v>#N/A</v>
      </c>
      <c r="E277" s="59" t="e">
        <f>VLOOKUP(A277,PAGOS!$A$2:$B$2051,2,0)</f>
        <v>#N/A</v>
      </c>
      <c r="F277" s="59" t="e">
        <f t="shared" si="21"/>
        <v>#N/A</v>
      </c>
      <c r="G277" s="62"/>
      <c r="H277" s="62">
        <f t="shared" ref="H277" si="23">+C277</f>
        <v>19116</v>
      </c>
      <c r="I277" s="62"/>
      <c r="J277" s="62"/>
      <c r="K277" s="62"/>
      <c r="L277" s="62"/>
      <c r="M277" s="62"/>
      <c r="N277" s="62"/>
      <c r="O277" s="59"/>
      <c r="P277" s="59"/>
      <c r="Q277" s="67">
        <f t="shared" si="22"/>
        <v>0</v>
      </c>
      <c r="R277" s="59"/>
    </row>
    <row r="278" spans="1:18">
      <c r="A278" s="59">
        <v>4309611</v>
      </c>
      <c r="B278" s="62">
        <v>25800</v>
      </c>
      <c r="C278" s="62">
        <v>25800</v>
      </c>
      <c r="D278" s="59">
        <f>VLOOKUP(A278,'CARTERA COOSALUD'!$A$2:$B$371,2,0)</f>
        <v>25800</v>
      </c>
      <c r="E278" s="59" t="e">
        <f>VLOOKUP(A278,PAGOS!$A$2:$B$2051,2,0)</f>
        <v>#N/A</v>
      </c>
      <c r="F278" s="59">
        <f t="shared" si="21"/>
        <v>0</v>
      </c>
      <c r="G278" s="62">
        <f>+C278</f>
        <v>25800</v>
      </c>
      <c r="H278" s="62"/>
      <c r="I278" s="62"/>
      <c r="J278" s="62"/>
      <c r="K278" s="62"/>
      <c r="L278" s="62"/>
      <c r="M278" s="62"/>
      <c r="N278" s="62"/>
      <c r="O278" s="59"/>
      <c r="P278" s="59"/>
      <c r="Q278" s="67">
        <f t="shared" si="22"/>
        <v>0</v>
      </c>
      <c r="R278" s="59"/>
    </row>
    <row r="279" spans="1:18">
      <c r="A279" s="59">
        <v>4308628</v>
      </c>
      <c r="B279" s="62">
        <v>1495904</v>
      </c>
      <c r="C279" s="62">
        <v>18550</v>
      </c>
      <c r="D279" s="59" t="e">
        <f>VLOOKUP(A279,'CARTERA COOSALUD'!$A$2:$B$371,2,0)</f>
        <v>#N/A</v>
      </c>
      <c r="E279" s="59">
        <f>VLOOKUP(A279,PAGOS!$A$2:$B$2051,2,0)</f>
        <v>1477354</v>
      </c>
      <c r="F279" s="59" t="e">
        <f t="shared" si="21"/>
        <v>#N/A</v>
      </c>
      <c r="G279" s="62"/>
      <c r="H279" s="62"/>
      <c r="I279" s="62"/>
      <c r="J279" s="62"/>
      <c r="K279" s="62"/>
      <c r="L279" s="62"/>
      <c r="M279" s="62"/>
      <c r="N279" s="62">
        <f>17900+650</f>
        <v>18550</v>
      </c>
      <c r="O279" s="59" t="s">
        <v>2485</v>
      </c>
      <c r="P279" s="59" t="str">
        <f>VLOOKUP(A279,PAGOS!$A$2:$D$2051,4,0)</f>
        <v>EVENTO JUN_2019</v>
      </c>
      <c r="Q279" s="67">
        <f t="shared" si="22"/>
        <v>0</v>
      </c>
      <c r="R279" s="59"/>
    </row>
    <row r="280" spans="1:18">
      <c r="A280" s="59">
        <v>4308648</v>
      </c>
      <c r="B280" s="62">
        <v>1659990</v>
      </c>
      <c r="C280" s="62">
        <v>1659990</v>
      </c>
      <c r="D280" s="59" t="e">
        <f>VLOOKUP(A280,'CARTERA COOSALUD'!$A$2:$B$371,2,0)</f>
        <v>#N/A</v>
      </c>
      <c r="E280" s="59">
        <f>VLOOKUP(A280,PAGOS!$A$2:$B$2051,2,0)</f>
        <v>1659990</v>
      </c>
      <c r="F280" s="59" t="e">
        <f t="shared" si="21"/>
        <v>#N/A</v>
      </c>
      <c r="G280" s="62"/>
      <c r="H280" s="62"/>
      <c r="I280" s="62"/>
      <c r="J280" s="62"/>
      <c r="K280" s="62"/>
      <c r="L280" s="62"/>
      <c r="M280" s="62"/>
      <c r="N280" s="62">
        <f>VLOOKUP(A280,PAGOS!$A$2:$D$2051,2,0)</f>
        <v>1659990</v>
      </c>
      <c r="O280" s="59" t="str">
        <f>VLOOKUP(A280,PAGOS!$A$2:$D$2051,3,0)</f>
        <v>2000188095</v>
      </c>
      <c r="P280" s="59" t="str">
        <f>VLOOKUP(A280,PAGOS!$A$2:$D$2051,4,0)</f>
        <v>EVENTO SEP_2019</v>
      </c>
      <c r="Q280" s="67">
        <f t="shared" si="22"/>
        <v>0</v>
      </c>
      <c r="R280" s="59"/>
    </row>
    <row r="281" spans="1:18">
      <c r="A281" s="59">
        <v>4309934</v>
      </c>
      <c r="B281" s="62">
        <v>3537380</v>
      </c>
      <c r="C281" s="62">
        <v>168000</v>
      </c>
      <c r="D281" s="59">
        <f>VLOOKUP(A281,'CARTERA COOSALUD'!$A$2:$B$371,2,0)</f>
        <v>168000</v>
      </c>
      <c r="E281" s="59">
        <f>VLOOKUP(A281,PAGOS!$A$2:$B$2051,2,0)</f>
        <v>3369380</v>
      </c>
      <c r="F281" s="59">
        <f t="shared" si="21"/>
        <v>0</v>
      </c>
      <c r="G281" s="62">
        <f t="shared" ref="G281:G283" si="24">+C281</f>
        <v>168000</v>
      </c>
      <c r="H281" s="62"/>
      <c r="I281" s="62"/>
      <c r="J281" s="62"/>
      <c r="K281" s="62"/>
      <c r="L281" s="62"/>
      <c r="M281" s="62"/>
      <c r="N281" s="62"/>
      <c r="O281" s="59"/>
      <c r="P281" s="59"/>
      <c r="Q281" s="67">
        <f t="shared" si="22"/>
        <v>0</v>
      </c>
      <c r="R281" s="59"/>
    </row>
    <row r="282" spans="1:18">
      <c r="A282" s="59">
        <v>4310256</v>
      </c>
      <c r="B282" s="62">
        <v>448680</v>
      </c>
      <c r="C282" s="62">
        <v>15625</v>
      </c>
      <c r="D282" s="59">
        <f>VLOOKUP(A282,'CARTERA COOSALUD'!$A$2:$B$371,2,0)</f>
        <v>15625</v>
      </c>
      <c r="E282" s="59">
        <f>VLOOKUP(A282,PAGOS!$A$2:$B$2051,2,0)</f>
        <v>433055</v>
      </c>
      <c r="F282" s="59">
        <f t="shared" si="21"/>
        <v>0</v>
      </c>
      <c r="G282" s="62">
        <f t="shared" si="24"/>
        <v>15625</v>
      </c>
      <c r="H282" s="62"/>
      <c r="I282" s="62"/>
      <c r="J282" s="62"/>
      <c r="K282" s="62"/>
      <c r="L282" s="62"/>
      <c r="M282" s="62"/>
      <c r="N282" s="62"/>
      <c r="O282" s="59"/>
      <c r="P282" s="59"/>
      <c r="Q282" s="67">
        <f t="shared" si="22"/>
        <v>0</v>
      </c>
      <c r="R282" s="59"/>
    </row>
    <row r="283" spans="1:18">
      <c r="A283" s="59">
        <v>4310525</v>
      </c>
      <c r="B283" s="62">
        <v>1448410</v>
      </c>
      <c r="C283" s="62">
        <v>15625</v>
      </c>
      <c r="D283" s="59">
        <f>VLOOKUP(A283,'CARTERA COOSALUD'!$A$2:$B$371,2,0)</f>
        <v>15625</v>
      </c>
      <c r="E283" s="59">
        <f>VLOOKUP(A283,PAGOS!$A$2:$B$2051,2,0)</f>
        <v>1432785</v>
      </c>
      <c r="F283" s="59">
        <f t="shared" si="21"/>
        <v>0</v>
      </c>
      <c r="G283" s="62">
        <f t="shared" si="24"/>
        <v>15625</v>
      </c>
      <c r="H283" s="62"/>
      <c r="I283" s="62"/>
      <c r="J283" s="62"/>
      <c r="K283" s="62"/>
      <c r="L283" s="62"/>
      <c r="M283" s="62"/>
      <c r="N283" s="62"/>
      <c r="O283" s="59"/>
      <c r="P283" s="59"/>
      <c r="Q283" s="67">
        <f t="shared" si="22"/>
        <v>0</v>
      </c>
      <c r="R283" s="59"/>
    </row>
    <row r="284" spans="1:18">
      <c r="A284" s="59">
        <v>4310558</v>
      </c>
      <c r="B284" s="62">
        <v>313080</v>
      </c>
      <c r="C284" s="62">
        <v>148294</v>
      </c>
      <c r="D284" s="59">
        <f>VLOOKUP(A284,'CARTERA COOSALUD'!$A$2:$B$371,2,0)</f>
        <v>15625</v>
      </c>
      <c r="E284" s="59">
        <f>VLOOKUP(A284,PAGOS!$A$2:$B$2051,2,0)</f>
        <v>164786</v>
      </c>
      <c r="F284" s="59">
        <f t="shared" si="21"/>
        <v>132669</v>
      </c>
      <c r="G284" s="62">
        <v>15625</v>
      </c>
      <c r="H284" s="62"/>
      <c r="I284" s="62"/>
      <c r="J284" s="62"/>
      <c r="K284" s="62"/>
      <c r="L284" s="62"/>
      <c r="M284" s="62"/>
      <c r="N284" s="62">
        <v>132669</v>
      </c>
      <c r="O284" s="59">
        <v>2000188095</v>
      </c>
      <c r="P284" s="59" t="s">
        <v>954</v>
      </c>
      <c r="Q284" s="67">
        <f t="shared" si="22"/>
        <v>0</v>
      </c>
      <c r="R284" s="59"/>
    </row>
    <row r="285" spans="1:18">
      <c r="A285" s="59">
        <v>4310727</v>
      </c>
      <c r="B285" s="62">
        <v>1618472</v>
      </c>
      <c r="C285" s="62">
        <v>15525</v>
      </c>
      <c r="D285" s="59">
        <f>VLOOKUP(A285,'CARTERA COOSALUD'!$A$2:$B$371,2,0)</f>
        <v>15525</v>
      </c>
      <c r="E285" s="59">
        <f>VLOOKUP(A285,PAGOS!$A$2:$B$2051,2,0)</f>
        <v>1602947</v>
      </c>
      <c r="F285" s="59">
        <f t="shared" si="21"/>
        <v>0</v>
      </c>
      <c r="G285" s="62">
        <f>+C285</f>
        <v>15525</v>
      </c>
      <c r="H285" s="62"/>
      <c r="I285" s="62"/>
      <c r="J285" s="62"/>
      <c r="K285" s="62"/>
      <c r="L285" s="62"/>
      <c r="M285" s="62"/>
      <c r="N285" s="62"/>
      <c r="O285" s="59"/>
      <c r="P285" s="59"/>
      <c r="Q285" s="67">
        <f t="shared" si="22"/>
        <v>0</v>
      </c>
      <c r="R285" s="59"/>
    </row>
    <row r="286" spans="1:18">
      <c r="A286" s="59">
        <v>4311169</v>
      </c>
      <c r="B286" s="62">
        <v>420560</v>
      </c>
      <c r="C286" s="62">
        <v>420560</v>
      </c>
      <c r="D286" s="59" t="e">
        <f>VLOOKUP(A286,'CARTERA COOSALUD'!$A$2:$B$371,2,0)</f>
        <v>#N/A</v>
      </c>
      <c r="E286" s="59">
        <f>VLOOKUP(A286,PAGOS!$A$2:$B$2051,2,0)</f>
        <v>420560</v>
      </c>
      <c r="F286" s="59" t="e">
        <f t="shared" si="21"/>
        <v>#N/A</v>
      </c>
      <c r="G286" s="62"/>
      <c r="H286" s="62"/>
      <c r="I286" s="62"/>
      <c r="J286" s="62"/>
      <c r="K286" s="62"/>
      <c r="L286" s="62"/>
      <c r="M286" s="62"/>
      <c r="N286" s="62">
        <f>VLOOKUP(A286,PAGOS!$A$2:$D$2051,2,0)</f>
        <v>420560</v>
      </c>
      <c r="O286" s="59" t="str">
        <f>VLOOKUP(A286,PAGOS!$A$2:$D$2051,3,0)</f>
        <v>2000188095</v>
      </c>
      <c r="P286" s="59" t="str">
        <f>VLOOKUP(A286,PAGOS!$A$2:$D$2051,4,0)</f>
        <v>EVENTO SEP_2019</v>
      </c>
      <c r="Q286" s="67">
        <f t="shared" si="22"/>
        <v>0</v>
      </c>
      <c r="R286" s="59"/>
    </row>
    <row r="287" spans="1:18">
      <c r="A287" s="59">
        <v>4311724</v>
      </c>
      <c r="B287" s="62">
        <v>3190260</v>
      </c>
      <c r="C287" s="62">
        <v>340625</v>
      </c>
      <c r="D287" s="59">
        <f>VLOOKUP(A287,'CARTERA COOSALUD'!$A$2:$B$371,2,0)</f>
        <v>340625</v>
      </c>
      <c r="E287" s="59">
        <f>VLOOKUP(A287,PAGOS!$A$2:$B$2051,2,0)</f>
        <v>2849635</v>
      </c>
      <c r="F287" s="59">
        <f t="shared" si="21"/>
        <v>0</v>
      </c>
      <c r="G287" s="62">
        <f>+C287</f>
        <v>340625</v>
      </c>
      <c r="H287" s="62"/>
      <c r="I287" s="62"/>
      <c r="J287" s="62"/>
      <c r="K287" s="62"/>
      <c r="L287" s="62"/>
      <c r="M287" s="62"/>
      <c r="N287" s="62"/>
      <c r="O287" s="59"/>
      <c r="P287" s="59"/>
      <c r="Q287" s="67">
        <f t="shared" si="22"/>
        <v>0</v>
      </c>
      <c r="R287" s="59"/>
    </row>
    <row r="288" spans="1:18">
      <c r="A288" s="59">
        <v>4312152</v>
      </c>
      <c r="B288" s="62">
        <v>1021840</v>
      </c>
      <c r="C288" s="62">
        <v>31250</v>
      </c>
      <c r="D288" s="59" t="e">
        <f>VLOOKUP(A288,'CARTERA COOSALUD'!$A$2:$B$371,2,0)</f>
        <v>#N/A</v>
      </c>
      <c r="E288" s="59">
        <f>VLOOKUP(A288,PAGOS!$A$2:$B$2051,2,0)</f>
        <v>990590</v>
      </c>
      <c r="F288" s="59" t="e">
        <f t="shared" si="21"/>
        <v>#N/A</v>
      </c>
      <c r="G288" s="62"/>
      <c r="H288" s="62"/>
      <c r="I288" s="62"/>
      <c r="J288" s="62"/>
      <c r="K288" s="62"/>
      <c r="L288" s="62"/>
      <c r="M288" s="62"/>
      <c r="N288" s="62">
        <v>31250</v>
      </c>
      <c r="O288" s="59" t="s">
        <v>1036</v>
      </c>
      <c r="P288" s="59" t="s">
        <v>1037</v>
      </c>
      <c r="Q288" s="67">
        <f t="shared" si="22"/>
        <v>0</v>
      </c>
      <c r="R288" s="59"/>
    </row>
    <row r="289" spans="1:18">
      <c r="A289" s="59">
        <v>4309271</v>
      </c>
      <c r="B289" s="62">
        <v>28200</v>
      </c>
      <c r="C289" s="62">
        <v>28200</v>
      </c>
      <c r="D289" s="59" t="e">
        <f>VLOOKUP(A289,'CARTERA COOSALUD'!$A$2:$B$371,2,0)</f>
        <v>#N/A</v>
      </c>
      <c r="E289" s="59" t="e">
        <f>VLOOKUP(A289,PAGOS!$A$2:$B$2051,2,0)</f>
        <v>#N/A</v>
      </c>
      <c r="F289" s="59" t="e">
        <f t="shared" si="21"/>
        <v>#N/A</v>
      </c>
      <c r="G289" s="62"/>
      <c r="H289" s="62">
        <f t="shared" ref="H289:H307" si="25">+C289</f>
        <v>28200</v>
      </c>
      <c r="I289" s="62"/>
      <c r="J289" s="62"/>
      <c r="K289" s="62"/>
      <c r="L289" s="62"/>
      <c r="M289" s="62"/>
      <c r="N289" s="62"/>
      <c r="O289" s="59"/>
      <c r="P289" s="59"/>
      <c r="Q289" s="67">
        <f t="shared" si="22"/>
        <v>0</v>
      </c>
      <c r="R289" s="59"/>
    </row>
    <row r="290" spans="1:18">
      <c r="A290" s="59">
        <v>4309591</v>
      </c>
      <c r="B290" s="62">
        <v>11600</v>
      </c>
      <c r="C290" s="62">
        <v>11600</v>
      </c>
      <c r="D290" s="59" t="e">
        <f>VLOOKUP(A290,'CARTERA COOSALUD'!$A$2:$B$371,2,0)</f>
        <v>#N/A</v>
      </c>
      <c r="E290" s="59" t="e">
        <f>VLOOKUP(A290,PAGOS!$A$2:$B$2051,2,0)</f>
        <v>#N/A</v>
      </c>
      <c r="F290" s="59" t="e">
        <f t="shared" si="21"/>
        <v>#N/A</v>
      </c>
      <c r="G290" s="62"/>
      <c r="H290" s="62">
        <f t="shared" si="25"/>
        <v>11600</v>
      </c>
      <c r="I290" s="62"/>
      <c r="J290" s="62"/>
      <c r="K290" s="62"/>
      <c r="L290" s="62"/>
      <c r="M290" s="62"/>
      <c r="N290" s="62"/>
      <c r="O290" s="59"/>
      <c r="P290" s="59"/>
      <c r="Q290" s="67">
        <f t="shared" si="22"/>
        <v>0</v>
      </c>
      <c r="R290" s="59"/>
    </row>
    <row r="291" spans="1:18">
      <c r="A291" s="59">
        <v>4310569</v>
      </c>
      <c r="B291" s="62">
        <v>57200</v>
      </c>
      <c r="C291" s="62">
        <v>57200</v>
      </c>
      <c r="D291" s="59" t="e">
        <f>VLOOKUP(A291,'CARTERA COOSALUD'!$A$2:$B$371,2,0)</f>
        <v>#N/A</v>
      </c>
      <c r="E291" s="59" t="e">
        <f>VLOOKUP(A291,PAGOS!$A$2:$B$2051,2,0)</f>
        <v>#N/A</v>
      </c>
      <c r="F291" s="59" t="e">
        <f t="shared" si="21"/>
        <v>#N/A</v>
      </c>
      <c r="G291" s="62"/>
      <c r="H291" s="62">
        <f t="shared" si="25"/>
        <v>57200</v>
      </c>
      <c r="I291" s="62"/>
      <c r="J291" s="62"/>
      <c r="K291" s="62"/>
      <c r="L291" s="62"/>
      <c r="M291" s="62"/>
      <c r="N291" s="62"/>
      <c r="O291" s="59"/>
      <c r="P291" s="59"/>
      <c r="Q291" s="67">
        <f t="shared" si="22"/>
        <v>0</v>
      </c>
      <c r="R291" s="59"/>
    </row>
    <row r="292" spans="1:18">
      <c r="A292" s="59">
        <v>4310679</v>
      </c>
      <c r="B292" s="62">
        <v>9600</v>
      </c>
      <c r="C292" s="62">
        <v>9600</v>
      </c>
      <c r="D292" s="59" t="e">
        <f>VLOOKUP(A292,'CARTERA COOSALUD'!$A$2:$B$371,2,0)</f>
        <v>#N/A</v>
      </c>
      <c r="E292" s="59" t="e">
        <f>VLOOKUP(A292,PAGOS!$A$2:$B$2051,2,0)</f>
        <v>#N/A</v>
      </c>
      <c r="F292" s="59" t="e">
        <f t="shared" si="21"/>
        <v>#N/A</v>
      </c>
      <c r="G292" s="62"/>
      <c r="H292" s="62">
        <f t="shared" si="25"/>
        <v>9600</v>
      </c>
      <c r="I292" s="62"/>
      <c r="J292" s="62"/>
      <c r="K292" s="62"/>
      <c r="L292" s="62"/>
      <c r="M292" s="62"/>
      <c r="N292" s="62"/>
      <c r="O292" s="59"/>
      <c r="P292" s="59"/>
      <c r="Q292" s="67">
        <f t="shared" si="22"/>
        <v>0</v>
      </c>
      <c r="R292" s="59"/>
    </row>
    <row r="293" spans="1:18">
      <c r="A293" s="59">
        <v>4310698</v>
      </c>
      <c r="B293" s="62">
        <v>9600</v>
      </c>
      <c r="C293" s="62">
        <v>9600</v>
      </c>
      <c r="D293" s="59" t="e">
        <f>VLOOKUP(A293,'CARTERA COOSALUD'!$A$2:$B$371,2,0)</f>
        <v>#N/A</v>
      </c>
      <c r="E293" s="59" t="e">
        <f>VLOOKUP(A293,PAGOS!$A$2:$B$2051,2,0)</f>
        <v>#N/A</v>
      </c>
      <c r="F293" s="59" t="e">
        <f t="shared" si="21"/>
        <v>#N/A</v>
      </c>
      <c r="G293" s="62"/>
      <c r="H293" s="62">
        <f t="shared" si="25"/>
        <v>9600</v>
      </c>
      <c r="I293" s="62"/>
      <c r="J293" s="62"/>
      <c r="K293" s="62"/>
      <c r="L293" s="62"/>
      <c r="M293" s="62"/>
      <c r="N293" s="62"/>
      <c r="O293" s="59"/>
      <c r="P293" s="59"/>
      <c r="Q293" s="67">
        <f t="shared" si="22"/>
        <v>0</v>
      </c>
      <c r="R293" s="59"/>
    </row>
    <row r="294" spans="1:18">
      <c r="A294" s="59">
        <v>4310716</v>
      </c>
      <c r="B294" s="62">
        <v>39200</v>
      </c>
      <c r="C294" s="62">
        <v>39200</v>
      </c>
      <c r="D294" s="59" t="e">
        <f>VLOOKUP(A294,'CARTERA COOSALUD'!$A$2:$B$371,2,0)</f>
        <v>#N/A</v>
      </c>
      <c r="E294" s="59" t="e">
        <f>VLOOKUP(A294,PAGOS!$A$2:$B$2051,2,0)</f>
        <v>#N/A</v>
      </c>
      <c r="F294" s="59" t="e">
        <f t="shared" si="21"/>
        <v>#N/A</v>
      </c>
      <c r="G294" s="62"/>
      <c r="H294" s="62">
        <f t="shared" si="25"/>
        <v>39200</v>
      </c>
      <c r="I294" s="62"/>
      <c r="J294" s="62"/>
      <c r="K294" s="62"/>
      <c r="L294" s="62"/>
      <c r="M294" s="62"/>
      <c r="N294" s="62"/>
      <c r="O294" s="59"/>
      <c r="P294" s="59"/>
      <c r="Q294" s="67">
        <f t="shared" si="22"/>
        <v>0</v>
      </c>
      <c r="R294" s="59"/>
    </row>
    <row r="295" spans="1:18">
      <c r="A295" s="59">
        <v>4310718</v>
      </c>
      <c r="B295" s="62">
        <v>39200</v>
      </c>
      <c r="C295" s="62">
        <v>39200</v>
      </c>
      <c r="D295" s="59" t="e">
        <f>VLOOKUP(A295,'CARTERA COOSALUD'!$A$2:$B$371,2,0)</f>
        <v>#N/A</v>
      </c>
      <c r="E295" s="59" t="e">
        <f>VLOOKUP(A295,PAGOS!$A$2:$B$2051,2,0)</f>
        <v>#N/A</v>
      </c>
      <c r="F295" s="59" t="e">
        <f t="shared" si="21"/>
        <v>#N/A</v>
      </c>
      <c r="G295" s="62"/>
      <c r="H295" s="62">
        <f t="shared" si="25"/>
        <v>39200</v>
      </c>
      <c r="I295" s="62"/>
      <c r="J295" s="62"/>
      <c r="K295" s="62"/>
      <c r="L295" s="62"/>
      <c r="M295" s="62"/>
      <c r="N295" s="62"/>
      <c r="O295" s="59"/>
      <c r="P295" s="59"/>
      <c r="Q295" s="67">
        <f t="shared" si="22"/>
        <v>0</v>
      </c>
      <c r="R295" s="59"/>
    </row>
    <row r="296" spans="1:18">
      <c r="A296" s="59">
        <v>4310944</v>
      </c>
      <c r="B296" s="62">
        <v>31200</v>
      </c>
      <c r="C296" s="62">
        <v>31200</v>
      </c>
      <c r="D296" s="59" t="e">
        <f>VLOOKUP(A296,'CARTERA COOSALUD'!$A$2:$B$371,2,0)</f>
        <v>#N/A</v>
      </c>
      <c r="E296" s="59" t="e">
        <f>VLOOKUP(A296,PAGOS!$A$2:$B$2051,2,0)</f>
        <v>#N/A</v>
      </c>
      <c r="F296" s="59" t="e">
        <f t="shared" si="21"/>
        <v>#N/A</v>
      </c>
      <c r="G296" s="62"/>
      <c r="H296" s="62">
        <f t="shared" si="25"/>
        <v>31200</v>
      </c>
      <c r="I296" s="62"/>
      <c r="J296" s="62"/>
      <c r="K296" s="62"/>
      <c r="L296" s="62"/>
      <c r="M296" s="62"/>
      <c r="N296" s="62"/>
      <c r="O296" s="59"/>
      <c r="P296" s="59"/>
      <c r="Q296" s="67">
        <f t="shared" si="22"/>
        <v>0</v>
      </c>
      <c r="R296" s="59"/>
    </row>
    <row r="297" spans="1:18">
      <c r="A297" s="59">
        <v>4311077</v>
      </c>
      <c r="B297" s="62">
        <v>250000</v>
      </c>
      <c r="C297" s="62">
        <v>250000</v>
      </c>
      <c r="D297" s="59" t="e">
        <f>VLOOKUP(A297,'CARTERA COOSALUD'!$A$2:$B$371,2,0)</f>
        <v>#N/A</v>
      </c>
      <c r="E297" s="59" t="e">
        <f>VLOOKUP(A297,PAGOS!$A$2:$B$2051,2,0)</f>
        <v>#N/A</v>
      </c>
      <c r="F297" s="59" t="e">
        <f t="shared" si="21"/>
        <v>#N/A</v>
      </c>
      <c r="G297" s="62"/>
      <c r="H297" s="62">
        <f t="shared" si="25"/>
        <v>250000</v>
      </c>
      <c r="I297" s="62"/>
      <c r="J297" s="62"/>
      <c r="K297" s="62"/>
      <c r="L297" s="62"/>
      <c r="M297" s="62"/>
      <c r="N297" s="62"/>
      <c r="O297" s="59"/>
      <c r="P297" s="59"/>
      <c r="Q297" s="67">
        <f t="shared" si="22"/>
        <v>0</v>
      </c>
      <c r="R297" s="59"/>
    </row>
    <row r="298" spans="1:18">
      <c r="A298" s="59">
        <v>4311080</v>
      </c>
      <c r="B298" s="62">
        <v>250000</v>
      </c>
      <c r="C298" s="62">
        <v>250000</v>
      </c>
      <c r="D298" s="59" t="e">
        <f>VLOOKUP(A298,'CARTERA COOSALUD'!$A$2:$B$371,2,0)</f>
        <v>#N/A</v>
      </c>
      <c r="E298" s="59" t="e">
        <f>VLOOKUP(A298,PAGOS!$A$2:$B$2051,2,0)</f>
        <v>#N/A</v>
      </c>
      <c r="F298" s="59" t="e">
        <f t="shared" si="21"/>
        <v>#N/A</v>
      </c>
      <c r="G298" s="62"/>
      <c r="H298" s="62">
        <f t="shared" si="25"/>
        <v>250000</v>
      </c>
      <c r="I298" s="62"/>
      <c r="J298" s="62"/>
      <c r="K298" s="62"/>
      <c r="L298" s="62"/>
      <c r="M298" s="62"/>
      <c r="N298" s="62"/>
      <c r="O298" s="59"/>
      <c r="P298" s="59"/>
      <c r="Q298" s="67">
        <f t="shared" si="22"/>
        <v>0</v>
      </c>
      <c r="R298" s="59"/>
    </row>
    <row r="299" spans="1:18">
      <c r="A299" s="59">
        <v>4311194</v>
      </c>
      <c r="B299" s="62">
        <v>55180</v>
      </c>
      <c r="C299" s="62">
        <v>55180</v>
      </c>
      <c r="D299" s="59" t="e">
        <f>VLOOKUP(A299,'CARTERA COOSALUD'!$A$2:$B$371,2,0)</f>
        <v>#N/A</v>
      </c>
      <c r="E299" s="59" t="e">
        <f>VLOOKUP(A299,PAGOS!$A$2:$B$2051,2,0)</f>
        <v>#N/A</v>
      </c>
      <c r="F299" s="59" t="e">
        <f t="shared" si="21"/>
        <v>#N/A</v>
      </c>
      <c r="G299" s="62"/>
      <c r="H299" s="62">
        <f t="shared" si="25"/>
        <v>55180</v>
      </c>
      <c r="I299" s="62"/>
      <c r="J299" s="62"/>
      <c r="K299" s="62"/>
      <c r="L299" s="62"/>
      <c r="M299" s="62"/>
      <c r="N299" s="62"/>
      <c r="O299" s="59"/>
      <c r="P299" s="59"/>
      <c r="Q299" s="67">
        <f t="shared" si="22"/>
        <v>0</v>
      </c>
      <c r="R299" s="59"/>
    </row>
    <row r="300" spans="1:18">
      <c r="A300" s="59">
        <v>4311402</v>
      </c>
      <c r="B300" s="62">
        <v>28200</v>
      </c>
      <c r="C300" s="62">
        <v>28200</v>
      </c>
      <c r="D300" s="59" t="e">
        <f>VLOOKUP(A300,'CARTERA COOSALUD'!$A$2:$B$371,2,0)</f>
        <v>#N/A</v>
      </c>
      <c r="E300" s="59" t="e">
        <f>VLOOKUP(A300,PAGOS!$A$2:$B$2051,2,0)</f>
        <v>#N/A</v>
      </c>
      <c r="F300" s="59" t="e">
        <f t="shared" si="21"/>
        <v>#N/A</v>
      </c>
      <c r="G300" s="62"/>
      <c r="H300" s="62">
        <f t="shared" si="25"/>
        <v>28200</v>
      </c>
      <c r="I300" s="62"/>
      <c r="J300" s="62"/>
      <c r="K300" s="62"/>
      <c r="L300" s="62"/>
      <c r="M300" s="62"/>
      <c r="N300" s="62"/>
      <c r="O300" s="59"/>
      <c r="P300" s="59"/>
      <c r="Q300" s="67">
        <f t="shared" si="22"/>
        <v>0</v>
      </c>
      <c r="R300" s="59"/>
    </row>
    <row r="301" spans="1:18">
      <c r="A301" s="59">
        <v>4311568</v>
      </c>
      <c r="B301" s="62">
        <v>39700</v>
      </c>
      <c r="C301" s="62">
        <v>39700</v>
      </c>
      <c r="D301" s="59" t="e">
        <f>VLOOKUP(A301,'CARTERA COOSALUD'!$A$2:$B$371,2,0)</f>
        <v>#N/A</v>
      </c>
      <c r="E301" s="59" t="e">
        <f>VLOOKUP(A301,PAGOS!$A$2:$B$2051,2,0)</f>
        <v>#N/A</v>
      </c>
      <c r="F301" s="59" t="e">
        <f t="shared" si="21"/>
        <v>#N/A</v>
      </c>
      <c r="G301" s="62"/>
      <c r="H301" s="62">
        <f t="shared" si="25"/>
        <v>39700</v>
      </c>
      <c r="I301" s="62"/>
      <c r="J301" s="62"/>
      <c r="K301" s="62"/>
      <c r="L301" s="62"/>
      <c r="M301" s="62"/>
      <c r="N301" s="62"/>
      <c r="O301" s="59"/>
      <c r="P301" s="59"/>
      <c r="Q301" s="67">
        <f t="shared" si="22"/>
        <v>0</v>
      </c>
      <c r="R301" s="59"/>
    </row>
    <row r="302" spans="1:18">
      <c r="A302" s="59">
        <v>4312392</v>
      </c>
      <c r="B302" s="62">
        <v>18400</v>
      </c>
      <c r="C302" s="62">
        <v>18400</v>
      </c>
      <c r="D302" s="59" t="e">
        <f>VLOOKUP(A302,'CARTERA COOSALUD'!$A$2:$B$371,2,0)</f>
        <v>#N/A</v>
      </c>
      <c r="E302" s="59" t="e">
        <f>VLOOKUP(A302,PAGOS!$A$2:$B$2051,2,0)</f>
        <v>#N/A</v>
      </c>
      <c r="F302" s="59" t="e">
        <f t="shared" si="21"/>
        <v>#N/A</v>
      </c>
      <c r="G302" s="62"/>
      <c r="H302" s="62">
        <f t="shared" si="25"/>
        <v>18400</v>
      </c>
      <c r="I302" s="62"/>
      <c r="J302" s="62"/>
      <c r="K302" s="62"/>
      <c r="L302" s="62"/>
      <c r="M302" s="62"/>
      <c r="N302" s="62"/>
      <c r="O302" s="59"/>
      <c r="P302" s="59"/>
      <c r="Q302" s="67">
        <f t="shared" si="22"/>
        <v>0</v>
      </c>
      <c r="R302" s="59"/>
    </row>
    <row r="303" spans="1:18">
      <c r="A303" s="59">
        <v>4312395</v>
      </c>
      <c r="B303" s="62">
        <v>18400</v>
      </c>
      <c r="C303" s="62">
        <v>18400</v>
      </c>
      <c r="D303" s="59" t="e">
        <f>VLOOKUP(A303,'CARTERA COOSALUD'!$A$2:$B$371,2,0)</f>
        <v>#N/A</v>
      </c>
      <c r="E303" s="59" t="e">
        <f>VLOOKUP(A303,PAGOS!$A$2:$B$2051,2,0)</f>
        <v>#N/A</v>
      </c>
      <c r="F303" s="59" t="e">
        <f t="shared" si="21"/>
        <v>#N/A</v>
      </c>
      <c r="G303" s="62"/>
      <c r="H303" s="62">
        <f t="shared" si="25"/>
        <v>18400</v>
      </c>
      <c r="I303" s="62"/>
      <c r="J303" s="62"/>
      <c r="K303" s="62"/>
      <c r="L303" s="62"/>
      <c r="M303" s="62"/>
      <c r="N303" s="62"/>
      <c r="O303" s="59"/>
      <c r="P303" s="59"/>
      <c r="Q303" s="67">
        <f t="shared" si="22"/>
        <v>0</v>
      </c>
      <c r="R303" s="59"/>
    </row>
    <row r="304" spans="1:18">
      <c r="A304" s="59">
        <v>4308066</v>
      </c>
      <c r="B304" s="62">
        <v>28200</v>
      </c>
      <c r="C304" s="62">
        <v>28200</v>
      </c>
      <c r="D304" s="59" t="e">
        <f>VLOOKUP(A304,'CARTERA COOSALUD'!$A$2:$B$371,2,0)</f>
        <v>#N/A</v>
      </c>
      <c r="E304" s="59" t="e">
        <f>VLOOKUP(A304,PAGOS!$A$2:$B$2051,2,0)</f>
        <v>#N/A</v>
      </c>
      <c r="F304" s="59" t="e">
        <f t="shared" si="21"/>
        <v>#N/A</v>
      </c>
      <c r="G304" s="62"/>
      <c r="H304" s="62">
        <f t="shared" si="25"/>
        <v>28200</v>
      </c>
      <c r="I304" s="62"/>
      <c r="J304" s="62"/>
      <c r="K304" s="62"/>
      <c r="L304" s="62"/>
      <c r="M304" s="62"/>
      <c r="N304" s="62"/>
      <c r="O304" s="59"/>
      <c r="P304" s="59"/>
      <c r="Q304" s="67">
        <f t="shared" si="22"/>
        <v>0</v>
      </c>
      <c r="R304" s="59"/>
    </row>
    <row r="305" spans="1:18">
      <c r="A305" s="59">
        <v>4309927</v>
      </c>
      <c r="B305" s="62">
        <v>28200</v>
      </c>
      <c r="C305" s="62">
        <v>28200</v>
      </c>
      <c r="D305" s="59" t="e">
        <f>VLOOKUP(A305,'CARTERA COOSALUD'!$A$2:$B$371,2,0)</f>
        <v>#N/A</v>
      </c>
      <c r="E305" s="59" t="e">
        <f>VLOOKUP(A305,PAGOS!$A$2:$B$2051,2,0)</f>
        <v>#N/A</v>
      </c>
      <c r="F305" s="59" t="e">
        <f t="shared" si="21"/>
        <v>#N/A</v>
      </c>
      <c r="G305" s="62"/>
      <c r="H305" s="62">
        <f t="shared" si="25"/>
        <v>28200</v>
      </c>
      <c r="I305" s="62"/>
      <c r="J305" s="62"/>
      <c r="K305" s="62"/>
      <c r="L305" s="62"/>
      <c r="M305" s="62"/>
      <c r="N305" s="62"/>
      <c r="O305" s="59"/>
      <c r="P305" s="59"/>
      <c r="Q305" s="67">
        <f t="shared" si="22"/>
        <v>0</v>
      </c>
      <c r="R305" s="59"/>
    </row>
    <row r="306" spans="1:18">
      <c r="A306" s="59">
        <v>4311569</v>
      </c>
      <c r="B306" s="62">
        <v>59500</v>
      </c>
      <c r="C306" s="62">
        <v>59500</v>
      </c>
      <c r="D306" s="59" t="e">
        <f>VLOOKUP(A306,'CARTERA COOSALUD'!$A$2:$B$371,2,0)</f>
        <v>#N/A</v>
      </c>
      <c r="E306" s="59" t="e">
        <f>VLOOKUP(A306,PAGOS!$A$2:$B$2051,2,0)</f>
        <v>#N/A</v>
      </c>
      <c r="F306" s="59" t="e">
        <f t="shared" si="21"/>
        <v>#N/A</v>
      </c>
      <c r="G306" s="62"/>
      <c r="H306" s="62">
        <f t="shared" si="25"/>
        <v>59500</v>
      </c>
      <c r="I306" s="62"/>
      <c r="J306" s="62"/>
      <c r="K306" s="62"/>
      <c r="L306" s="62"/>
      <c r="M306" s="62"/>
      <c r="N306" s="62"/>
      <c r="O306" s="59"/>
      <c r="P306" s="59"/>
      <c r="Q306" s="67">
        <f t="shared" si="22"/>
        <v>0</v>
      </c>
      <c r="R306" s="59"/>
    </row>
    <row r="307" spans="1:18">
      <c r="A307" s="59">
        <v>4312125</v>
      </c>
      <c r="B307" s="62">
        <v>54000</v>
      </c>
      <c r="C307" s="62">
        <v>54000</v>
      </c>
      <c r="D307" s="59" t="e">
        <f>VLOOKUP(A307,'CARTERA COOSALUD'!$A$2:$B$371,2,0)</f>
        <v>#N/A</v>
      </c>
      <c r="E307" s="59" t="e">
        <f>VLOOKUP(A307,PAGOS!$A$2:$B$2051,2,0)</f>
        <v>#N/A</v>
      </c>
      <c r="F307" s="59" t="e">
        <f t="shared" si="21"/>
        <v>#N/A</v>
      </c>
      <c r="G307" s="62"/>
      <c r="H307" s="62">
        <f t="shared" si="25"/>
        <v>54000</v>
      </c>
      <c r="I307" s="62"/>
      <c r="J307" s="62"/>
      <c r="K307" s="62"/>
      <c r="L307" s="62"/>
      <c r="M307" s="62"/>
      <c r="N307" s="62"/>
      <c r="O307" s="59"/>
      <c r="P307" s="59"/>
      <c r="Q307" s="67">
        <f t="shared" si="22"/>
        <v>0</v>
      </c>
      <c r="R307" s="59"/>
    </row>
    <row r="308" spans="1:18">
      <c r="A308" s="59">
        <v>4313280</v>
      </c>
      <c r="B308" s="62">
        <v>366820</v>
      </c>
      <c r="C308" s="62">
        <v>15000</v>
      </c>
      <c r="D308" s="59">
        <f>VLOOKUP(A308,'CARTERA COOSALUD'!$A$2:$B$371,2,0)</f>
        <v>15000</v>
      </c>
      <c r="E308" s="59">
        <f>VLOOKUP(A308,PAGOS!$A$2:$B$2051,2,0)</f>
        <v>351820</v>
      </c>
      <c r="F308" s="59">
        <f t="shared" si="21"/>
        <v>0</v>
      </c>
      <c r="G308" s="62">
        <f t="shared" ref="G308:G311" si="26">+C308</f>
        <v>15000</v>
      </c>
      <c r="H308" s="62"/>
      <c r="I308" s="62"/>
      <c r="J308" s="62"/>
      <c r="K308" s="62"/>
      <c r="L308" s="62"/>
      <c r="M308" s="62"/>
      <c r="N308" s="62"/>
      <c r="O308" s="59"/>
      <c r="P308" s="59"/>
      <c r="Q308" s="67">
        <f t="shared" si="22"/>
        <v>0</v>
      </c>
      <c r="R308" s="59"/>
    </row>
    <row r="309" spans="1:18">
      <c r="A309" s="59">
        <v>4313371</v>
      </c>
      <c r="B309" s="62">
        <v>266900</v>
      </c>
      <c r="C309" s="62">
        <v>38500</v>
      </c>
      <c r="D309" s="59">
        <f>VLOOKUP(A309,'CARTERA COOSALUD'!$A$2:$B$371,2,0)</f>
        <v>38500</v>
      </c>
      <c r="E309" s="59">
        <f>VLOOKUP(A309,PAGOS!$A$2:$B$2051,2,0)</f>
        <v>228400</v>
      </c>
      <c r="F309" s="59">
        <f t="shared" si="21"/>
        <v>0</v>
      </c>
      <c r="G309" s="62">
        <f t="shared" si="26"/>
        <v>38500</v>
      </c>
      <c r="H309" s="62"/>
      <c r="I309" s="62"/>
      <c r="J309" s="62"/>
      <c r="K309" s="62"/>
      <c r="L309" s="62"/>
      <c r="M309" s="62"/>
      <c r="N309" s="62"/>
      <c r="O309" s="59"/>
      <c r="P309" s="59"/>
      <c r="Q309" s="67">
        <f t="shared" si="22"/>
        <v>0</v>
      </c>
      <c r="R309" s="59"/>
    </row>
    <row r="310" spans="1:18">
      <c r="A310" s="59">
        <v>4313485</v>
      </c>
      <c r="B310" s="62">
        <v>2121189</v>
      </c>
      <c r="C310" s="62">
        <v>1904129</v>
      </c>
      <c r="D310" s="59">
        <f>VLOOKUP(A310,'CARTERA COOSALUD'!$A$2:$B$371,2,0)</f>
        <v>1904129</v>
      </c>
      <c r="E310" s="59">
        <f>VLOOKUP(A310,PAGOS!$A$2:$B$2051,2,0)</f>
        <v>217060</v>
      </c>
      <c r="F310" s="59">
        <f t="shared" si="21"/>
        <v>0</v>
      </c>
      <c r="G310" s="62">
        <f t="shared" si="26"/>
        <v>1904129</v>
      </c>
      <c r="H310" s="62"/>
      <c r="I310" s="62"/>
      <c r="J310" s="62"/>
      <c r="K310" s="62"/>
      <c r="L310" s="62"/>
      <c r="M310" s="62"/>
      <c r="N310" s="62"/>
      <c r="O310" s="59"/>
      <c r="P310" s="59"/>
      <c r="Q310" s="67">
        <f t="shared" si="22"/>
        <v>0</v>
      </c>
      <c r="R310" s="59"/>
    </row>
    <row r="311" spans="1:18">
      <c r="A311" s="59">
        <v>4313640</v>
      </c>
      <c r="B311" s="62">
        <v>2869798</v>
      </c>
      <c r="C311" s="62">
        <v>1066312</v>
      </c>
      <c r="D311" s="59">
        <f>VLOOKUP(A311,'CARTERA COOSALUD'!$A$2:$B$371,2,0)</f>
        <v>1066312</v>
      </c>
      <c r="E311" s="59">
        <f>VLOOKUP(A311,PAGOS!$A$2:$B$2051,2,0)</f>
        <v>1803486</v>
      </c>
      <c r="F311" s="59">
        <f t="shared" si="21"/>
        <v>0</v>
      </c>
      <c r="G311" s="62">
        <f t="shared" si="26"/>
        <v>1066312</v>
      </c>
      <c r="H311" s="62"/>
      <c r="I311" s="62"/>
      <c r="J311" s="62"/>
      <c r="K311" s="62"/>
      <c r="L311" s="62"/>
      <c r="M311" s="62"/>
      <c r="N311" s="62"/>
      <c r="O311" s="59"/>
      <c r="P311" s="59"/>
      <c r="Q311" s="67">
        <f t="shared" si="22"/>
        <v>0</v>
      </c>
      <c r="R311" s="59"/>
    </row>
    <row r="312" spans="1:18">
      <c r="A312" s="59">
        <v>4314006</v>
      </c>
      <c r="B312" s="62">
        <v>203400</v>
      </c>
      <c r="C312" s="62">
        <v>203400</v>
      </c>
      <c r="D312" s="59" t="e">
        <f>VLOOKUP(A312,'CARTERA COOSALUD'!$A$2:$B$371,2,0)</f>
        <v>#N/A</v>
      </c>
      <c r="E312" s="59">
        <f>VLOOKUP(A312,PAGOS!$A$2:$B$2051,2,0)</f>
        <v>26900</v>
      </c>
      <c r="F312" s="59" t="e">
        <f t="shared" si="21"/>
        <v>#N/A</v>
      </c>
      <c r="G312" s="62"/>
      <c r="H312" s="62"/>
      <c r="I312" s="62"/>
      <c r="J312" s="62"/>
      <c r="K312" s="62"/>
      <c r="L312" s="62"/>
      <c r="M312" s="62"/>
      <c r="N312" s="62">
        <f>176500+26900</f>
        <v>203400</v>
      </c>
      <c r="O312" s="59" t="s">
        <v>2486</v>
      </c>
      <c r="P312" s="59" t="str">
        <f>VLOOKUP(A312,PAGOS!$A$2:$D$2051,4,0)</f>
        <v>EVENTO SEP_2019 SANTANDER</v>
      </c>
      <c r="Q312" s="67">
        <f t="shared" si="22"/>
        <v>0</v>
      </c>
      <c r="R312" s="59"/>
    </row>
    <row r="313" spans="1:18">
      <c r="A313" s="59">
        <v>4309684</v>
      </c>
      <c r="B313" s="62">
        <v>165100</v>
      </c>
      <c r="C313" s="62">
        <v>129900</v>
      </c>
      <c r="D313" s="59">
        <f>VLOOKUP(A313,'CARTERA COOSALUD'!$A$2:$B$371,2,0)</f>
        <v>129900</v>
      </c>
      <c r="E313" s="59">
        <f>VLOOKUP(A313,PAGOS!$A$2:$B$2051,2,0)</f>
        <v>35200</v>
      </c>
      <c r="F313" s="59">
        <f t="shared" si="21"/>
        <v>0</v>
      </c>
      <c r="G313" s="62">
        <f>+C313</f>
        <v>129900</v>
      </c>
      <c r="H313" s="62"/>
      <c r="I313" s="62"/>
      <c r="J313" s="62"/>
      <c r="K313" s="62"/>
      <c r="L313" s="62"/>
      <c r="M313" s="62"/>
      <c r="N313" s="62"/>
      <c r="O313" s="59"/>
      <c r="P313" s="59"/>
      <c r="Q313" s="67">
        <f t="shared" si="22"/>
        <v>0</v>
      </c>
      <c r="R313" s="59"/>
    </row>
    <row r="314" spans="1:18">
      <c r="A314" s="59">
        <v>4311290</v>
      </c>
      <c r="B314" s="62">
        <v>74200</v>
      </c>
      <c r="C314" s="62">
        <v>74200</v>
      </c>
      <c r="D314" s="59" t="e">
        <f>VLOOKUP(A314,'CARTERA COOSALUD'!$A$2:$B$371,2,0)</f>
        <v>#N/A</v>
      </c>
      <c r="E314" s="59" t="e">
        <f>VLOOKUP(A314,PAGOS!$A$2:$B$2051,2,0)</f>
        <v>#N/A</v>
      </c>
      <c r="F314" s="59" t="e">
        <f t="shared" si="21"/>
        <v>#N/A</v>
      </c>
      <c r="G314" s="62"/>
      <c r="H314" s="62">
        <f t="shared" ref="H314" si="27">+C314</f>
        <v>74200</v>
      </c>
      <c r="I314" s="62"/>
      <c r="J314" s="62"/>
      <c r="K314" s="62"/>
      <c r="L314" s="62"/>
      <c r="M314" s="62"/>
      <c r="N314" s="62"/>
      <c r="O314" s="59"/>
      <c r="P314" s="59"/>
      <c r="Q314" s="67">
        <f t="shared" si="22"/>
        <v>0</v>
      </c>
      <c r="R314" s="59"/>
    </row>
    <row r="315" spans="1:18">
      <c r="A315" s="59">
        <v>4318232</v>
      </c>
      <c r="B315" s="62">
        <v>2529540</v>
      </c>
      <c r="C315" s="62">
        <v>2509340</v>
      </c>
      <c r="D315" s="59">
        <f>VLOOKUP(A315,'CARTERA COOSALUD'!$A$2:$B$371,2,0)</f>
        <v>168000</v>
      </c>
      <c r="E315" s="59">
        <f>VLOOKUP(A315,PAGOS!$A$2:$B$2051,2,0)</f>
        <v>20200</v>
      </c>
      <c r="F315" s="59">
        <f t="shared" si="21"/>
        <v>2341340</v>
      </c>
      <c r="G315" s="62">
        <v>168000</v>
      </c>
      <c r="H315" s="62"/>
      <c r="I315" s="62"/>
      <c r="J315" s="62"/>
      <c r="K315" s="62"/>
      <c r="L315" s="62"/>
      <c r="M315" s="62"/>
      <c r="N315" s="62">
        <v>2341340</v>
      </c>
      <c r="O315" s="59">
        <v>2000253526</v>
      </c>
      <c r="P315" s="59" t="s">
        <v>1037</v>
      </c>
      <c r="Q315" s="67">
        <f t="shared" si="22"/>
        <v>0</v>
      </c>
      <c r="R315" s="59"/>
    </row>
    <row r="316" spans="1:18">
      <c r="A316" s="59">
        <v>4318511</v>
      </c>
      <c r="B316" s="62">
        <v>1780592</v>
      </c>
      <c r="C316" s="62">
        <v>1066312</v>
      </c>
      <c r="D316" s="59">
        <f>VLOOKUP(A316,'CARTERA COOSALUD'!$A$2:$B$371,2,0)</f>
        <v>1066312</v>
      </c>
      <c r="E316" s="59">
        <f>VLOOKUP(A316,PAGOS!$A$2:$B$2051,2,0)</f>
        <v>714280</v>
      </c>
      <c r="F316" s="59">
        <f t="shared" si="21"/>
        <v>0</v>
      </c>
      <c r="G316" s="62">
        <f>+C316</f>
        <v>1066312</v>
      </c>
      <c r="H316" s="62"/>
      <c r="I316" s="62"/>
      <c r="J316" s="62"/>
      <c r="K316" s="62"/>
      <c r="L316" s="62"/>
      <c r="M316" s="62"/>
      <c r="N316" s="62"/>
      <c r="O316" s="59"/>
      <c r="P316" s="59"/>
      <c r="Q316" s="67">
        <f t="shared" si="22"/>
        <v>0</v>
      </c>
      <c r="R316" s="59"/>
    </row>
    <row r="317" spans="1:18">
      <c r="A317" s="59">
        <v>4315351</v>
      </c>
      <c r="B317" s="62">
        <v>327467</v>
      </c>
      <c r="C317" s="62">
        <v>327467</v>
      </c>
      <c r="D317" s="59" t="e">
        <f>VLOOKUP(A317,'CARTERA COOSALUD'!$A$2:$B$371,2,0)</f>
        <v>#N/A</v>
      </c>
      <c r="E317" s="59" t="e">
        <f>VLOOKUP(A317,PAGOS!$A$2:$B$2051,2,0)</f>
        <v>#N/A</v>
      </c>
      <c r="F317" s="59" t="e">
        <f t="shared" si="21"/>
        <v>#N/A</v>
      </c>
      <c r="G317" s="62"/>
      <c r="H317" s="62">
        <f t="shared" ref="H317:H327" si="28">+C317</f>
        <v>327467</v>
      </c>
      <c r="I317" s="62"/>
      <c r="J317" s="62"/>
      <c r="K317" s="62"/>
      <c r="L317" s="62"/>
      <c r="M317" s="62"/>
      <c r="N317" s="62"/>
      <c r="O317" s="59"/>
      <c r="P317" s="59"/>
      <c r="Q317" s="67">
        <f t="shared" si="22"/>
        <v>0</v>
      </c>
      <c r="R317" s="59"/>
    </row>
    <row r="318" spans="1:18">
      <c r="A318" s="59">
        <v>4315553</v>
      </c>
      <c r="B318" s="62">
        <v>444990</v>
      </c>
      <c r="C318" s="62">
        <v>444990</v>
      </c>
      <c r="D318" s="59" t="e">
        <f>VLOOKUP(A318,'CARTERA COOSALUD'!$A$2:$B$371,2,0)</f>
        <v>#N/A</v>
      </c>
      <c r="E318" s="59" t="e">
        <f>VLOOKUP(A318,PAGOS!$A$2:$B$2051,2,0)</f>
        <v>#N/A</v>
      </c>
      <c r="F318" s="59" t="e">
        <f t="shared" si="21"/>
        <v>#N/A</v>
      </c>
      <c r="G318" s="62"/>
      <c r="H318" s="62">
        <f t="shared" si="28"/>
        <v>444990</v>
      </c>
      <c r="I318" s="62"/>
      <c r="J318" s="62"/>
      <c r="K318" s="62"/>
      <c r="L318" s="62"/>
      <c r="M318" s="62"/>
      <c r="N318" s="62"/>
      <c r="O318" s="59"/>
      <c r="P318" s="59"/>
      <c r="Q318" s="67">
        <f t="shared" si="22"/>
        <v>0</v>
      </c>
      <c r="R318" s="59"/>
    </row>
    <row r="319" spans="1:18">
      <c r="A319" s="59">
        <v>4318607</v>
      </c>
      <c r="B319" s="62">
        <v>41000</v>
      </c>
      <c r="C319" s="62">
        <v>41000</v>
      </c>
      <c r="D319" s="59" t="e">
        <f>VLOOKUP(A319,'CARTERA COOSALUD'!$A$2:$B$371,2,0)</f>
        <v>#N/A</v>
      </c>
      <c r="E319" s="59" t="e">
        <f>VLOOKUP(A319,PAGOS!$A$2:$B$2051,2,0)</f>
        <v>#N/A</v>
      </c>
      <c r="F319" s="59" t="e">
        <f t="shared" si="21"/>
        <v>#N/A</v>
      </c>
      <c r="G319" s="62"/>
      <c r="H319" s="62">
        <f t="shared" si="28"/>
        <v>41000</v>
      </c>
      <c r="I319" s="62"/>
      <c r="J319" s="62"/>
      <c r="K319" s="62"/>
      <c r="L319" s="62"/>
      <c r="M319" s="62"/>
      <c r="N319" s="62"/>
      <c r="O319" s="59"/>
      <c r="P319" s="59"/>
      <c r="Q319" s="67">
        <f t="shared" si="22"/>
        <v>0</v>
      </c>
      <c r="R319" s="59"/>
    </row>
    <row r="320" spans="1:18">
      <c r="A320" s="59">
        <v>4321140</v>
      </c>
      <c r="B320" s="62">
        <v>28200</v>
      </c>
      <c r="C320" s="62">
        <v>28200</v>
      </c>
      <c r="D320" s="59" t="e">
        <f>VLOOKUP(A320,'CARTERA COOSALUD'!$A$2:$B$371,2,0)</f>
        <v>#N/A</v>
      </c>
      <c r="E320" s="59" t="e">
        <f>VLOOKUP(A320,PAGOS!$A$2:$B$2051,2,0)</f>
        <v>#N/A</v>
      </c>
      <c r="F320" s="59" t="e">
        <f t="shared" si="21"/>
        <v>#N/A</v>
      </c>
      <c r="G320" s="62"/>
      <c r="H320" s="62">
        <f t="shared" si="28"/>
        <v>28200</v>
      </c>
      <c r="I320" s="62"/>
      <c r="J320" s="62"/>
      <c r="K320" s="62"/>
      <c r="L320" s="62"/>
      <c r="M320" s="62"/>
      <c r="N320" s="62"/>
      <c r="O320" s="59"/>
      <c r="P320" s="59"/>
      <c r="Q320" s="67">
        <f t="shared" si="22"/>
        <v>0</v>
      </c>
      <c r="R320" s="59"/>
    </row>
    <row r="321" spans="1:18">
      <c r="A321" s="59">
        <v>4321142</v>
      </c>
      <c r="B321" s="62">
        <v>31200</v>
      </c>
      <c r="C321" s="62">
        <v>31200</v>
      </c>
      <c r="D321" s="59" t="e">
        <f>VLOOKUP(A321,'CARTERA COOSALUD'!$A$2:$B$371,2,0)</f>
        <v>#N/A</v>
      </c>
      <c r="E321" s="59" t="e">
        <f>VLOOKUP(A321,PAGOS!$A$2:$B$2051,2,0)</f>
        <v>#N/A</v>
      </c>
      <c r="F321" s="59" t="e">
        <f t="shared" si="21"/>
        <v>#N/A</v>
      </c>
      <c r="G321" s="62"/>
      <c r="H321" s="62">
        <f t="shared" si="28"/>
        <v>31200</v>
      </c>
      <c r="I321" s="62"/>
      <c r="J321" s="62"/>
      <c r="K321" s="62"/>
      <c r="L321" s="62"/>
      <c r="M321" s="62"/>
      <c r="N321" s="62"/>
      <c r="O321" s="59"/>
      <c r="P321" s="59"/>
      <c r="Q321" s="67">
        <f t="shared" si="22"/>
        <v>0</v>
      </c>
      <c r="R321" s="59"/>
    </row>
    <row r="322" spans="1:18">
      <c r="A322" s="59">
        <v>4317760</v>
      </c>
      <c r="B322" s="62">
        <v>3275331</v>
      </c>
      <c r="C322" s="62">
        <v>3275331</v>
      </c>
      <c r="D322" s="59" t="e">
        <f>VLOOKUP(A322,'CARTERA COOSALUD'!$A$2:$B$371,2,0)</f>
        <v>#N/A</v>
      </c>
      <c r="E322" s="59" t="e">
        <f>VLOOKUP(A322,PAGOS!$A$2:$B$2051,2,0)</f>
        <v>#N/A</v>
      </c>
      <c r="F322" s="59" t="e">
        <f t="shared" si="21"/>
        <v>#N/A</v>
      </c>
      <c r="G322" s="62"/>
      <c r="H322" s="62">
        <f t="shared" si="28"/>
        <v>3275331</v>
      </c>
      <c r="I322" s="62"/>
      <c r="J322" s="62"/>
      <c r="K322" s="62"/>
      <c r="L322" s="62"/>
      <c r="M322" s="62"/>
      <c r="N322" s="62"/>
      <c r="O322" s="59"/>
      <c r="P322" s="59"/>
      <c r="Q322" s="67">
        <f t="shared" si="22"/>
        <v>0</v>
      </c>
      <c r="R322" s="59"/>
    </row>
    <row r="323" spans="1:18">
      <c r="A323" s="59">
        <v>4315880</v>
      </c>
      <c r="B323" s="62">
        <v>1194450</v>
      </c>
      <c r="C323" s="62">
        <v>1194450</v>
      </c>
      <c r="D323" s="59" t="e">
        <f>VLOOKUP(A323,'CARTERA COOSALUD'!$A$2:$B$371,2,0)</f>
        <v>#N/A</v>
      </c>
      <c r="E323" s="59" t="e">
        <f>VLOOKUP(A323,PAGOS!$A$2:$B$2051,2,0)</f>
        <v>#N/A</v>
      </c>
      <c r="F323" s="59" t="e">
        <f t="shared" ref="F323:F386" si="29">+C323-D323</f>
        <v>#N/A</v>
      </c>
      <c r="G323" s="62"/>
      <c r="H323" s="62">
        <f t="shared" si="28"/>
        <v>1194450</v>
      </c>
      <c r="I323" s="62"/>
      <c r="J323" s="62"/>
      <c r="K323" s="62"/>
      <c r="L323" s="62"/>
      <c r="M323" s="62"/>
      <c r="N323" s="62"/>
      <c r="O323" s="59"/>
      <c r="P323" s="59"/>
      <c r="Q323" s="67">
        <f t="shared" ref="Q323:Q386" si="30">+C323-SUM(G323:N323)</f>
        <v>0</v>
      </c>
      <c r="R323" s="59"/>
    </row>
    <row r="324" spans="1:18">
      <c r="A324" s="59">
        <v>4313358</v>
      </c>
      <c r="B324" s="62">
        <v>301500</v>
      </c>
      <c r="C324" s="62">
        <v>301500</v>
      </c>
      <c r="D324" s="59" t="e">
        <f>VLOOKUP(A324,'CARTERA COOSALUD'!$A$2:$B$371,2,0)</f>
        <v>#N/A</v>
      </c>
      <c r="E324" s="59" t="e">
        <f>VLOOKUP(A324,PAGOS!$A$2:$B$2051,2,0)</f>
        <v>#N/A</v>
      </c>
      <c r="F324" s="59" t="e">
        <f t="shared" si="29"/>
        <v>#N/A</v>
      </c>
      <c r="G324" s="62"/>
      <c r="H324" s="62">
        <f t="shared" si="28"/>
        <v>301500</v>
      </c>
      <c r="I324" s="62"/>
      <c r="J324" s="62"/>
      <c r="K324" s="62"/>
      <c r="L324" s="62"/>
      <c r="M324" s="62"/>
      <c r="N324" s="62"/>
      <c r="O324" s="59"/>
      <c r="P324" s="59"/>
      <c r="Q324" s="67">
        <f t="shared" si="30"/>
        <v>0</v>
      </c>
      <c r="R324" s="59"/>
    </row>
    <row r="325" spans="1:18">
      <c r="A325" s="59">
        <v>4318144</v>
      </c>
      <c r="B325" s="62">
        <v>146100</v>
      </c>
      <c r="C325" s="62">
        <v>146100</v>
      </c>
      <c r="D325" s="59" t="e">
        <f>VLOOKUP(A325,'CARTERA COOSALUD'!$A$2:$B$371,2,0)</f>
        <v>#N/A</v>
      </c>
      <c r="E325" s="59" t="e">
        <f>VLOOKUP(A325,PAGOS!$A$2:$B$2051,2,0)</f>
        <v>#N/A</v>
      </c>
      <c r="F325" s="59" t="e">
        <f t="shared" si="29"/>
        <v>#N/A</v>
      </c>
      <c r="G325" s="62"/>
      <c r="H325" s="62">
        <f t="shared" si="28"/>
        <v>146100</v>
      </c>
      <c r="I325" s="62"/>
      <c r="J325" s="62"/>
      <c r="K325" s="62"/>
      <c r="L325" s="62"/>
      <c r="M325" s="62"/>
      <c r="N325" s="62"/>
      <c r="O325" s="59"/>
      <c r="P325" s="59"/>
      <c r="Q325" s="67">
        <f t="shared" si="30"/>
        <v>0</v>
      </c>
      <c r="R325" s="59"/>
    </row>
    <row r="326" spans="1:18">
      <c r="A326" s="59">
        <v>4321344</v>
      </c>
      <c r="B326" s="62">
        <v>68500</v>
      </c>
      <c r="C326" s="62">
        <v>68500</v>
      </c>
      <c r="D326" s="59" t="e">
        <f>VLOOKUP(A326,'CARTERA COOSALUD'!$A$2:$B$371,2,0)</f>
        <v>#N/A</v>
      </c>
      <c r="E326" s="59" t="e">
        <f>VLOOKUP(A326,PAGOS!$A$2:$B$2051,2,0)</f>
        <v>#N/A</v>
      </c>
      <c r="F326" s="59" t="e">
        <f t="shared" si="29"/>
        <v>#N/A</v>
      </c>
      <c r="G326" s="62"/>
      <c r="H326" s="62">
        <f t="shared" si="28"/>
        <v>68500</v>
      </c>
      <c r="I326" s="62"/>
      <c r="J326" s="62"/>
      <c r="K326" s="62"/>
      <c r="L326" s="62"/>
      <c r="M326" s="62"/>
      <c r="N326" s="62"/>
      <c r="O326" s="59"/>
      <c r="P326" s="59"/>
      <c r="Q326" s="67">
        <f t="shared" si="30"/>
        <v>0</v>
      </c>
      <c r="R326" s="59"/>
    </row>
    <row r="327" spans="1:18">
      <c r="A327" s="59">
        <v>4322683</v>
      </c>
      <c r="B327" s="62">
        <v>72540</v>
      </c>
      <c r="C327" s="62">
        <v>72540</v>
      </c>
      <c r="D327" s="59" t="e">
        <f>VLOOKUP(A327,'CARTERA COOSALUD'!$A$2:$B$371,2,0)</f>
        <v>#N/A</v>
      </c>
      <c r="E327" s="59" t="e">
        <f>VLOOKUP(A327,PAGOS!$A$2:$B$2051,2,0)</f>
        <v>#N/A</v>
      </c>
      <c r="F327" s="59" t="e">
        <f t="shared" si="29"/>
        <v>#N/A</v>
      </c>
      <c r="G327" s="62"/>
      <c r="H327" s="62">
        <f t="shared" si="28"/>
        <v>72540</v>
      </c>
      <c r="I327" s="62"/>
      <c r="J327" s="62"/>
      <c r="K327" s="62"/>
      <c r="L327" s="62"/>
      <c r="M327" s="62"/>
      <c r="N327" s="62"/>
      <c r="O327" s="59"/>
      <c r="P327" s="59"/>
      <c r="Q327" s="67">
        <f t="shared" si="30"/>
        <v>0</v>
      </c>
      <c r="R327" s="59"/>
    </row>
    <row r="328" spans="1:18">
      <c r="A328" s="59">
        <v>4321385</v>
      </c>
      <c r="B328" s="62">
        <v>58100</v>
      </c>
      <c r="C328" s="62">
        <v>58100</v>
      </c>
      <c r="D328" s="59">
        <f>VLOOKUP(A328,'CARTERA COOSALUD'!$A$2:$B$371,2,0)</f>
        <v>58100</v>
      </c>
      <c r="E328" s="59" t="e">
        <f>VLOOKUP(A328,PAGOS!$A$2:$B$2051,2,0)</f>
        <v>#N/A</v>
      </c>
      <c r="F328" s="59">
        <f t="shared" si="29"/>
        <v>0</v>
      </c>
      <c r="G328" s="62">
        <f>+C328</f>
        <v>58100</v>
      </c>
      <c r="H328" s="62"/>
      <c r="I328" s="62"/>
      <c r="J328" s="62"/>
      <c r="K328" s="62"/>
      <c r="L328" s="62"/>
      <c r="M328" s="62"/>
      <c r="N328" s="62"/>
      <c r="O328" s="59"/>
      <c r="P328" s="59"/>
      <c r="Q328" s="67">
        <f t="shared" si="30"/>
        <v>0</v>
      </c>
      <c r="R328" s="59"/>
    </row>
    <row r="329" spans="1:18">
      <c r="A329" s="59">
        <v>4321389</v>
      </c>
      <c r="B329" s="62">
        <v>68500</v>
      </c>
      <c r="C329" s="62">
        <v>68500</v>
      </c>
      <c r="D329" s="59" t="e">
        <f>VLOOKUP(A329,'CARTERA COOSALUD'!$A$2:$B$371,2,0)</f>
        <v>#N/A</v>
      </c>
      <c r="E329" s="59" t="e">
        <f>VLOOKUP(A329,PAGOS!$A$2:$B$2051,2,0)</f>
        <v>#N/A</v>
      </c>
      <c r="F329" s="59" t="e">
        <f t="shared" si="29"/>
        <v>#N/A</v>
      </c>
      <c r="G329" s="62"/>
      <c r="H329" s="62">
        <f t="shared" ref="H329" si="31">+C329</f>
        <v>68500</v>
      </c>
      <c r="I329" s="62"/>
      <c r="J329" s="62"/>
      <c r="K329" s="62"/>
      <c r="L329" s="62"/>
      <c r="M329" s="62"/>
      <c r="N329" s="62"/>
      <c r="O329" s="59"/>
      <c r="P329" s="59"/>
      <c r="Q329" s="67">
        <f t="shared" si="30"/>
        <v>0</v>
      </c>
      <c r="R329" s="59"/>
    </row>
    <row r="330" spans="1:18">
      <c r="A330" s="59">
        <v>4321809</v>
      </c>
      <c r="B330" s="62">
        <v>1729810</v>
      </c>
      <c r="C330" s="62">
        <v>409160</v>
      </c>
      <c r="D330" s="59">
        <f>VLOOKUP(A330,'CARTERA COOSALUD'!$A$2:$B$371,2,0)</f>
        <v>409160</v>
      </c>
      <c r="E330" s="59">
        <f>VLOOKUP(A330,PAGOS!$A$2:$B$2051,2,0)</f>
        <v>1320650</v>
      </c>
      <c r="F330" s="59">
        <f t="shared" si="29"/>
        <v>0</v>
      </c>
      <c r="G330" s="62">
        <f>+C330</f>
        <v>409160</v>
      </c>
      <c r="H330" s="62"/>
      <c r="I330" s="62"/>
      <c r="J330" s="62"/>
      <c r="K330" s="62"/>
      <c r="L330" s="62"/>
      <c r="M330" s="62"/>
      <c r="N330" s="62"/>
      <c r="O330" s="59"/>
      <c r="P330" s="59"/>
      <c r="Q330" s="67">
        <f t="shared" si="30"/>
        <v>0</v>
      </c>
      <c r="R330" s="59"/>
    </row>
    <row r="331" spans="1:18">
      <c r="A331" s="59">
        <v>4321889</v>
      </c>
      <c r="B331" s="62">
        <v>158800</v>
      </c>
      <c r="C331" s="62">
        <v>158800</v>
      </c>
      <c r="D331" s="59" t="e">
        <f>VLOOKUP(A331,'CARTERA COOSALUD'!$A$2:$B$371,2,0)</f>
        <v>#N/A</v>
      </c>
      <c r="E331" s="59" t="e">
        <f>VLOOKUP(A331,PAGOS!$A$2:$B$2051,2,0)</f>
        <v>#N/A</v>
      </c>
      <c r="F331" s="59" t="e">
        <f t="shared" si="29"/>
        <v>#N/A</v>
      </c>
      <c r="G331" s="62"/>
      <c r="H331" s="62">
        <f t="shared" ref="H331:H332" si="32">+C331</f>
        <v>158800</v>
      </c>
      <c r="I331" s="62"/>
      <c r="J331" s="62"/>
      <c r="K331" s="62"/>
      <c r="L331" s="62"/>
      <c r="M331" s="62"/>
      <c r="N331" s="62"/>
      <c r="O331" s="59"/>
      <c r="P331" s="59"/>
      <c r="Q331" s="67">
        <f t="shared" si="30"/>
        <v>0</v>
      </c>
      <c r="R331" s="59"/>
    </row>
    <row r="332" spans="1:18">
      <c r="A332" s="59">
        <v>4322473</v>
      </c>
      <c r="B332" s="62">
        <v>515090</v>
      </c>
      <c r="C332" s="62">
        <v>515090</v>
      </c>
      <c r="D332" s="59" t="e">
        <f>VLOOKUP(A332,'CARTERA COOSALUD'!$A$2:$B$371,2,0)</f>
        <v>#N/A</v>
      </c>
      <c r="E332" s="59" t="e">
        <f>VLOOKUP(A332,PAGOS!$A$2:$B$2051,2,0)</f>
        <v>#N/A</v>
      </c>
      <c r="F332" s="59" t="e">
        <f t="shared" si="29"/>
        <v>#N/A</v>
      </c>
      <c r="G332" s="62"/>
      <c r="H332" s="62">
        <f t="shared" si="32"/>
        <v>515090</v>
      </c>
      <c r="I332" s="62"/>
      <c r="J332" s="62"/>
      <c r="K332" s="62"/>
      <c r="L332" s="62"/>
      <c r="M332" s="62"/>
      <c r="N332" s="62"/>
      <c r="O332" s="59"/>
      <c r="P332" s="59"/>
      <c r="Q332" s="67">
        <f t="shared" si="30"/>
        <v>0</v>
      </c>
      <c r="R332" s="59"/>
    </row>
    <row r="333" spans="1:18">
      <c r="A333" s="59">
        <v>4322533</v>
      </c>
      <c r="B333" s="62">
        <v>101300</v>
      </c>
      <c r="C333" s="62">
        <v>101300</v>
      </c>
      <c r="D333" s="59">
        <f>VLOOKUP(A333,'CARTERA COOSALUD'!$A$2:$B$371,2,0)</f>
        <v>101300</v>
      </c>
      <c r="E333" s="59" t="e">
        <f>VLOOKUP(A333,PAGOS!$A$2:$B$2051,2,0)</f>
        <v>#N/A</v>
      </c>
      <c r="F333" s="59">
        <f t="shared" si="29"/>
        <v>0</v>
      </c>
      <c r="G333" s="62">
        <f>+C333</f>
        <v>101300</v>
      </c>
      <c r="H333" s="62"/>
      <c r="I333" s="62"/>
      <c r="J333" s="62"/>
      <c r="K333" s="62"/>
      <c r="L333" s="62"/>
      <c r="M333" s="62"/>
      <c r="N333" s="62"/>
      <c r="O333" s="59"/>
      <c r="P333" s="59"/>
      <c r="Q333" s="67">
        <f t="shared" si="30"/>
        <v>0</v>
      </c>
      <c r="R333" s="59"/>
    </row>
    <row r="334" spans="1:18">
      <c r="A334" s="59">
        <v>4322534</v>
      </c>
      <c r="B334" s="62">
        <v>68500</v>
      </c>
      <c r="C334" s="62">
        <v>68500</v>
      </c>
      <c r="D334" s="59" t="e">
        <f>VLOOKUP(A334,'CARTERA COOSALUD'!$A$2:$B$371,2,0)</f>
        <v>#N/A</v>
      </c>
      <c r="E334" s="59" t="e">
        <f>VLOOKUP(A334,PAGOS!$A$2:$B$2051,2,0)</f>
        <v>#N/A</v>
      </c>
      <c r="F334" s="59" t="e">
        <f t="shared" si="29"/>
        <v>#N/A</v>
      </c>
      <c r="G334" s="62"/>
      <c r="H334" s="62">
        <f t="shared" ref="H334:H335" si="33">+C334</f>
        <v>68500</v>
      </c>
      <c r="I334" s="62"/>
      <c r="J334" s="62"/>
      <c r="K334" s="62"/>
      <c r="L334" s="62"/>
      <c r="M334" s="62"/>
      <c r="N334" s="62"/>
      <c r="O334" s="59"/>
      <c r="P334" s="59"/>
      <c r="Q334" s="67">
        <f t="shared" si="30"/>
        <v>0</v>
      </c>
      <c r="R334" s="59"/>
    </row>
    <row r="335" spans="1:18">
      <c r="A335" s="59">
        <v>4322969</v>
      </c>
      <c r="B335" s="62">
        <v>574990</v>
      </c>
      <c r="C335" s="62">
        <v>574990</v>
      </c>
      <c r="D335" s="59" t="e">
        <f>VLOOKUP(A335,'CARTERA COOSALUD'!$A$2:$B$371,2,0)</f>
        <v>#N/A</v>
      </c>
      <c r="E335" s="59" t="e">
        <f>VLOOKUP(A335,PAGOS!$A$2:$B$2051,2,0)</f>
        <v>#N/A</v>
      </c>
      <c r="F335" s="59" t="e">
        <f t="shared" si="29"/>
        <v>#N/A</v>
      </c>
      <c r="G335" s="62"/>
      <c r="H335" s="62">
        <f t="shared" si="33"/>
        <v>574990</v>
      </c>
      <c r="I335" s="62"/>
      <c r="J335" s="62"/>
      <c r="K335" s="62"/>
      <c r="L335" s="62"/>
      <c r="M335" s="62"/>
      <c r="N335" s="62"/>
      <c r="O335" s="59"/>
      <c r="P335" s="59"/>
      <c r="Q335" s="67">
        <f t="shared" si="30"/>
        <v>0</v>
      </c>
      <c r="R335" s="59"/>
    </row>
    <row r="336" spans="1:18">
      <c r="A336" s="59">
        <v>4323033</v>
      </c>
      <c r="B336" s="62">
        <v>1410260</v>
      </c>
      <c r="C336" s="62">
        <v>218700</v>
      </c>
      <c r="D336" s="59">
        <f>VLOOKUP(A336,'CARTERA COOSALUD'!$A$2:$B$371,2,0)</f>
        <v>218700</v>
      </c>
      <c r="E336" s="59">
        <f>VLOOKUP(A336,PAGOS!$A$2:$B$2051,2,0)</f>
        <v>1191560</v>
      </c>
      <c r="F336" s="59">
        <f t="shared" si="29"/>
        <v>0</v>
      </c>
      <c r="G336" s="62">
        <f>+C336</f>
        <v>218700</v>
      </c>
      <c r="H336" s="62"/>
      <c r="I336" s="62"/>
      <c r="J336" s="62"/>
      <c r="K336" s="62"/>
      <c r="L336" s="62"/>
      <c r="M336" s="62"/>
      <c r="N336" s="62"/>
      <c r="O336" s="59"/>
      <c r="P336" s="59"/>
      <c r="Q336" s="67">
        <f t="shared" si="30"/>
        <v>0</v>
      </c>
      <c r="R336" s="59"/>
    </row>
    <row r="337" spans="1:18">
      <c r="A337" s="59">
        <v>4321337</v>
      </c>
      <c r="B337" s="62">
        <v>58100</v>
      </c>
      <c r="C337" s="62">
        <v>58100</v>
      </c>
      <c r="D337" s="59" t="e">
        <f>VLOOKUP(A337,'CARTERA COOSALUD'!$A$2:$B$371,2,0)</f>
        <v>#N/A</v>
      </c>
      <c r="E337" s="59" t="e">
        <f>VLOOKUP(A337,PAGOS!$A$2:$B$2051,2,0)</f>
        <v>#N/A</v>
      </c>
      <c r="F337" s="59" t="e">
        <f t="shared" si="29"/>
        <v>#N/A</v>
      </c>
      <c r="G337" s="62"/>
      <c r="H337" s="62">
        <f t="shared" ref="H337:H338" si="34">+C337</f>
        <v>58100</v>
      </c>
      <c r="I337" s="62"/>
      <c r="J337" s="62"/>
      <c r="K337" s="62"/>
      <c r="L337" s="62"/>
      <c r="M337" s="62"/>
      <c r="N337" s="62"/>
      <c r="O337" s="59"/>
      <c r="P337" s="59"/>
      <c r="Q337" s="67">
        <f t="shared" si="30"/>
        <v>0</v>
      </c>
      <c r="R337" s="59"/>
    </row>
    <row r="338" spans="1:18">
      <c r="A338" s="59">
        <v>4322616</v>
      </c>
      <c r="B338" s="62">
        <v>45100</v>
      </c>
      <c r="C338" s="62">
        <v>45100</v>
      </c>
      <c r="D338" s="59" t="e">
        <f>VLOOKUP(A338,'CARTERA COOSALUD'!$A$2:$B$371,2,0)</f>
        <v>#N/A</v>
      </c>
      <c r="E338" s="59" t="e">
        <f>VLOOKUP(A338,PAGOS!$A$2:$B$2051,2,0)</f>
        <v>#N/A</v>
      </c>
      <c r="F338" s="59" t="e">
        <f t="shared" si="29"/>
        <v>#N/A</v>
      </c>
      <c r="G338" s="62"/>
      <c r="H338" s="62">
        <f t="shared" si="34"/>
        <v>45100</v>
      </c>
      <c r="I338" s="62"/>
      <c r="J338" s="62"/>
      <c r="K338" s="62"/>
      <c r="L338" s="62"/>
      <c r="M338" s="62"/>
      <c r="N338" s="62"/>
      <c r="O338" s="59"/>
      <c r="P338" s="59"/>
      <c r="Q338" s="67">
        <f t="shared" si="30"/>
        <v>0</v>
      </c>
      <c r="R338" s="59"/>
    </row>
    <row r="339" spans="1:18">
      <c r="A339" s="59">
        <v>4307837</v>
      </c>
      <c r="B339" s="62">
        <v>804000</v>
      </c>
      <c r="C339" s="62">
        <v>804000</v>
      </c>
      <c r="D339" s="59" t="e">
        <f>VLOOKUP(A339,'CARTERA COOSALUD'!$A$2:$B$371,2,0)</f>
        <v>#N/A</v>
      </c>
      <c r="E339" s="59">
        <f>VLOOKUP(A339,PAGOS!$A$2:$B$2051,2,0)</f>
        <v>804000</v>
      </c>
      <c r="F339" s="59" t="e">
        <f t="shared" si="29"/>
        <v>#N/A</v>
      </c>
      <c r="G339" s="62"/>
      <c r="H339" s="62"/>
      <c r="I339" s="62"/>
      <c r="J339" s="62"/>
      <c r="K339" s="62"/>
      <c r="L339" s="62"/>
      <c r="M339" s="62"/>
      <c r="N339" s="62">
        <f>VLOOKUP(A339,PAGOS!$A$2:$D$2051,2,0)</f>
        <v>804000</v>
      </c>
      <c r="O339" s="59" t="str">
        <f>VLOOKUP(A339,PAGOS!$A$2:$D$2051,3,0)</f>
        <v>2000253502</v>
      </c>
      <c r="P339" s="59" t="str">
        <f>VLOOKUP(A339,PAGOS!$A$2:$D$2051,4,0)</f>
        <v>EVENTO DIC_2019  RED.PUBLICA</v>
      </c>
      <c r="Q339" s="67">
        <f t="shared" si="30"/>
        <v>0</v>
      </c>
      <c r="R339" s="59"/>
    </row>
    <row r="340" spans="1:18">
      <c r="A340" s="59">
        <v>4308014</v>
      </c>
      <c r="B340" s="62">
        <v>804000</v>
      </c>
      <c r="C340" s="62">
        <v>804000</v>
      </c>
      <c r="D340" s="59" t="e">
        <f>VLOOKUP(A340,'CARTERA COOSALUD'!$A$2:$B$371,2,0)</f>
        <v>#N/A</v>
      </c>
      <c r="E340" s="59">
        <f>VLOOKUP(A340,PAGOS!$A$2:$B$2051,2,0)</f>
        <v>804000</v>
      </c>
      <c r="F340" s="59" t="e">
        <f t="shared" si="29"/>
        <v>#N/A</v>
      </c>
      <c r="G340" s="62"/>
      <c r="H340" s="62"/>
      <c r="I340" s="62"/>
      <c r="J340" s="62"/>
      <c r="K340" s="62"/>
      <c r="L340" s="62"/>
      <c r="M340" s="62"/>
      <c r="N340" s="62">
        <f>VLOOKUP(A340,PAGOS!$A$2:$D$2051,2,0)</f>
        <v>804000</v>
      </c>
      <c r="O340" s="59" t="str">
        <f>VLOOKUP(A340,PAGOS!$A$2:$D$2051,3,0)</f>
        <v>2000253502</v>
      </c>
      <c r="P340" s="59" t="str">
        <f>VLOOKUP(A340,PAGOS!$A$2:$D$2051,4,0)</f>
        <v>EVENTO DIC_2019  RED.PUBLICA</v>
      </c>
      <c r="Q340" s="67">
        <f t="shared" si="30"/>
        <v>0</v>
      </c>
      <c r="R340" s="59"/>
    </row>
    <row r="341" spans="1:18">
      <c r="A341" s="59">
        <v>4314015</v>
      </c>
      <c r="B341" s="62">
        <v>158800</v>
      </c>
      <c r="C341" s="62">
        <v>79400</v>
      </c>
      <c r="D341" s="59" t="e">
        <f>VLOOKUP(A341,'CARTERA COOSALUD'!$A$2:$B$371,2,0)</f>
        <v>#N/A</v>
      </c>
      <c r="E341" s="59">
        <f>VLOOKUP(A341,PAGOS!$A$2:$B$2051,2,0)</f>
        <v>79400</v>
      </c>
      <c r="F341" s="59" t="e">
        <f t="shared" si="29"/>
        <v>#N/A</v>
      </c>
      <c r="G341" s="62"/>
      <c r="H341" s="62"/>
      <c r="I341" s="62"/>
      <c r="J341" s="62"/>
      <c r="K341" s="62"/>
      <c r="L341" s="62"/>
      <c r="M341" s="62"/>
      <c r="N341" s="62">
        <f>VLOOKUP(A341,PAGOS!$A$2:$D$2051,2,0)</f>
        <v>79400</v>
      </c>
      <c r="O341" s="59" t="str">
        <f>VLOOKUP(A341,PAGOS!$A$2:$D$2051,3,0)</f>
        <v>2000165999</v>
      </c>
      <c r="P341" s="59" t="str">
        <f>VLOOKUP(A341,PAGOS!$A$2:$D$2051,4,0)</f>
        <v>EVENTO JUL_2019</v>
      </c>
      <c r="Q341" s="67">
        <f t="shared" si="30"/>
        <v>0</v>
      </c>
      <c r="R341" s="59"/>
    </row>
    <row r="342" spans="1:18">
      <c r="A342" s="59">
        <v>4323394</v>
      </c>
      <c r="B342" s="62">
        <v>48400</v>
      </c>
      <c r="C342" s="62">
        <v>48400</v>
      </c>
      <c r="D342" s="59" t="e">
        <f>VLOOKUP(A342,'CARTERA COOSALUD'!$A$2:$B$371,2,0)</f>
        <v>#N/A</v>
      </c>
      <c r="E342" s="59" t="e">
        <f>VLOOKUP(A342,PAGOS!$A$2:$B$2051,2,0)</f>
        <v>#N/A</v>
      </c>
      <c r="F342" s="59" t="e">
        <f t="shared" si="29"/>
        <v>#N/A</v>
      </c>
      <c r="G342" s="62"/>
      <c r="H342" s="62">
        <f t="shared" ref="H342:H343" si="35">+C342</f>
        <v>48400</v>
      </c>
      <c r="I342" s="62"/>
      <c r="J342" s="62"/>
      <c r="K342" s="62"/>
      <c r="L342" s="62"/>
      <c r="M342" s="62"/>
      <c r="N342" s="62"/>
      <c r="O342" s="59"/>
      <c r="P342" s="59"/>
      <c r="Q342" s="67">
        <f t="shared" si="30"/>
        <v>0</v>
      </c>
      <c r="R342" s="59"/>
    </row>
    <row r="343" spans="1:18">
      <c r="A343" s="59">
        <v>4323399</v>
      </c>
      <c r="B343" s="62">
        <v>74200</v>
      </c>
      <c r="C343" s="62">
        <v>74200</v>
      </c>
      <c r="D343" s="59" t="e">
        <f>VLOOKUP(A343,'CARTERA COOSALUD'!$A$2:$B$371,2,0)</f>
        <v>#N/A</v>
      </c>
      <c r="E343" s="59" t="e">
        <f>VLOOKUP(A343,PAGOS!$A$2:$B$2051,2,0)</f>
        <v>#N/A</v>
      </c>
      <c r="F343" s="59" t="e">
        <f t="shared" si="29"/>
        <v>#N/A</v>
      </c>
      <c r="G343" s="62"/>
      <c r="H343" s="62">
        <f t="shared" si="35"/>
        <v>74200</v>
      </c>
      <c r="I343" s="62"/>
      <c r="J343" s="62"/>
      <c r="K343" s="62"/>
      <c r="L343" s="62"/>
      <c r="M343" s="62"/>
      <c r="N343" s="62"/>
      <c r="O343" s="59"/>
      <c r="P343" s="59"/>
      <c r="Q343" s="67">
        <f t="shared" si="30"/>
        <v>0</v>
      </c>
      <c r="R343" s="59"/>
    </row>
    <row r="344" spans="1:18">
      <c r="A344" s="59">
        <v>4324333</v>
      </c>
      <c r="B344" s="62">
        <v>1801752</v>
      </c>
      <c r="C344" s="62">
        <v>1066312</v>
      </c>
      <c r="D344" s="59">
        <f>VLOOKUP(A344,'CARTERA COOSALUD'!$A$2:$B$371,2,0)</f>
        <v>1066312</v>
      </c>
      <c r="E344" s="59">
        <f>VLOOKUP(A344,PAGOS!$A$2:$B$2051,2,0)</f>
        <v>735440</v>
      </c>
      <c r="F344" s="59">
        <f t="shared" si="29"/>
        <v>0</v>
      </c>
      <c r="G344" s="62">
        <f t="shared" ref="G344:G345" si="36">+C344</f>
        <v>1066312</v>
      </c>
      <c r="H344" s="62"/>
      <c r="I344" s="62"/>
      <c r="J344" s="62"/>
      <c r="K344" s="62"/>
      <c r="L344" s="62"/>
      <c r="M344" s="62"/>
      <c r="N344" s="62"/>
      <c r="O344" s="59"/>
      <c r="P344" s="59"/>
      <c r="Q344" s="67">
        <f t="shared" si="30"/>
        <v>0</v>
      </c>
      <c r="R344" s="59"/>
    </row>
    <row r="345" spans="1:18">
      <c r="A345" s="59">
        <v>4325470</v>
      </c>
      <c r="B345" s="62">
        <v>1599308</v>
      </c>
      <c r="C345" s="62">
        <v>381232</v>
      </c>
      <c r="D345" s="59">
        <f>VLOOKUP(A345,'CARTERA COOSALUD'!$A$2:$B$371,2,0)</f>
        <v>381232</v>
      </c>
      <c r="E345" s="59">
        <f>VLOOKUP(A345,PAGOS!$A$2:$B$2051,2,0)</f>
        <v>1218076</v>
      </c>
      <c r="F345" s="59">
        <f t="shared" si="29"/>
        <v>0</v>
      </c>
      <c r="G345" s="62">
        <f t="shared" si="36"/>
        <v>381232</v>
      </c>
      <c r="H345" s="62"/>
      <c r="I345" s="62"/>
      <c r="J345" s="62"/>
      <c r="K345" s="62"/>
      <c r="L345" s="62"/>
      <c r="M345" s="62"/>
      <c r="N345" s="62"/>
      <c r="O345" s="59"/>
      <c r="P345" s="59"/>
      <c r="Q345" s="67">
        <f t="shared" si="30"/>
        <v>0</v>
      </c>
      <c r="R345" s="59"/>
    </row>
    <row r="346" spans="1:18">
      <c r="A346" s="59">
        <v>4325485</v>
      </c>
      <c r="B346" s="62">
        <v>46000</v>
      </c>
      <c r="C346" s="62">
        <v>46000</v>
      </c>
      <c r="D346" s="59" t="e">
        <f>VLOOKUP(A346,'CARTERA COOSALUD'!$A$2:$B$371,2,0)</f>
        <v>#N/A</v>
      </c>
      <c r="E346" s="59" t="e">
        <f>VLOOKUP(A346,PAGOS!$A$2:$B$2051,2,0)</f>
        <v>#N/A</v>
      </c>
      <c r="F346" s="59" t="e">
        <f t="shared" si="29"/>
        <v>#N/A</v>
      </c>
      <c r="G346" s="62"/>
      <c r="H346" s="62">
        <f t="shared" ref="H346" si="37">+C346</f>
        <v>46000</v>
      </c>
      <c r="I346" s="62"/>
      <c r="J346" s="62"/>
      <c r="K346" s="62"/>
      <c r="L346" s="62"/>
      <c r="M346" s="62"/>
      <c r="N346" s="62"/>
      <c r="O346" s="59"/>
      <c r="P346" s="59"/>
      <c r="Q346" s="67">
        <f t="shared" si="30"/>
        <v>0</v>
      </c>
      <c r="R346" s="59"/>
    </row>
    <row r="347" spans="1:18">
      <c r="A347" s="59">
        <v>4325806</v>
      </c>
      <c r="B347" s="62">
        <v>684900</v>
      </c>
      <c r="C347" s="62">
        <v>171600</v>
      </c>
      <c r="D347" s="59">
        <f>VLOOKUP(A347,'CARTERA COOSALUD'!$A$2:$B$371,2,0)</f>
        <v>171600</v>
      </c>
      <c r="E347" s="59">
        <f>VLOOKUP(A347,PAGOS!$A$2:$B$2051,2,0)</f>
        <v>513300</v>
      </c>
      <c r="F347" s="59">
        <f t="shared" si="29"/>
        <v>0</v>
      </c>
      <c r="G347" s="62">
        <f>+C347</f>
        <v>171600</v>
      </c>
      <c r="H347" s="62"/>
      <c r="I347" s="62"/>
      <c r="J347" s="62"/>
      <c r="K347" s="62"/>
      <c r="L347" s="62"/>
      <c r="M347" s="62"/>
      <c r="N347" s="62"/>
      <c r="O347" s="59"/>
      <c r="P347" s="59"/>
      <c r="Q347" s="67">
        <f t="shared" si="30"/>
        <v>0</v>
      </c>
      <c r="R347" s="59"/>
    </row>
    <row r="348" spans="1:18">
      <c r="A348" s="59">
        <v>4325881</v>
      </c>
      <c r="B348" s="62">
        <v>67300</v>
      </c>
      <c r="C348" s="62">
        <v>67300</v>
      </c>
      <c r="D348" s="59" t="e">
        <f>VLOOKUP(A348,'CARTERA COOSALUD'!$A$2:$B$371,2,0)</f>
        <v>#N/A</v>
      </c>
      <c r="E348" s="59" t="e">
        <f>VLOOKUP(A348,PAGOS!$A$2:$B$2051,2,0)</f>
        <v>#N/A</v>
      </c>
      <c r="F348" s="59" t="e">
        <f t="shared" si="29"/>
        <v>#N/A</v>
      </c>
      <c r="G348" s="62"/>
      <c r="H348" s="62">
        <f t="shared" ref="H348" si="38">+C348</f>
        <v>67300</v>
      </c>
      <c r="I348" s="62"/>
      <c r="J348" s="62"/>
      <c r="K348" s="62"/>
      <c r="L348" s="62"/>
      <c r="M348" s="62"/>
      <c r="N348" s="62"/>
      <c r="O348" s="59"/>
      <c r="P348" s="59"/>
      <c r="Q348" s="67">
        <f t="shared" si="30"/>
        <v>0</v>
      </c>
      <c r="R348" s="59"/>
    </row>
    <row r="349" spans="1:18">
      <c r="A349" s="59">
        <v>4326153</v>
      </c>
      <c r="B349" s="62">
        <v>126300</v>
      </c>
      <c r="C349" s="62">
        <v>67000</v>
      </c>
      <c r="D349" s="59" t="e">
        <f>VLOOKUP(A349,'CARTERA COOSALUD'!$A$2:$B$371,2,0)</f>
        <v>#N/A</v>
      </c>
      <c r="E349" s="59">
        <f>VLOOKUP(A349,PAGOS!$A$2:$B$2051,2,0)</f>
        <v>59300</v>
      </c>
      <c r="F349" s="59" t="e">
        <f t="shared" si="29"/>
        <v>#N/A</v>
      </c>
      <c r="G349" s="62"/>
      <c r="H349" s="62"/>
      <c r="I349" s="62"/>
      <c r="J349" s="62"/>
      <c r="K349" s="62"/>
      <c r="L349" s="62"/>
      <c r="M349" s="62"/>
      <c r="N349" s="62">
        <v>67000</v>
      </c>
      <c r="O349" s="59">
        <v>2000253502</v>
      </c>
      <c r="P349" s="59" t="s">
        <v>1037</v>
      </c>
      <c r="Q349" s="67">
        <f t="shared" si="30"/>
        <v>0</v>
      </c>
      <c r="R349" s="59"/>
    </row>
    <row r="350" spans="1:18">
      <c r="A350" s="59">
        <v>4326345</v>
      </c>
      <c r="B350" s="62">
        <v>1063600</v>
      </c>
      <c r="C350" s="62">
        <v>106500</v>
      </c>
      <c r="D350" s="59">
        <f>VLOOKUP(A350,'CARTERA COOSALUD'!$A$2:$B$371,2,0)</f>
        <v>106500</v>
      </c>
      <c r="E350" s="59">
        <f>VLOOKUP(A350,PAGOS!$A$2:$B$2051,2,0)</f>
        <v>355400</v>
      </c>
      <c r="F350" s="59">
        <f t="shared" si="29"/>
        <v>0</v>
      </c>
      <c r="G350" s="62">
        <f t="shared" ref="G350:G352" si="39">+C350</f>
        <v>106500</v>
      </c>
      <c r="H350" s="62"/>
      <c r="I350" s="62"/>
      <c r="J350" s="62"/>
      <c r="K350" s="62"/>
      <c r="L350" s="62"/>
      <c r="M350" s="62"/>
      <c r="N350" s="62"/>
      <c r="O350" s="59"/>
      <c r="P350" s="59"/>
      <c r="Q350" s="67">
        <f t="shared" si="30"/>
        <v>0</v>
      </c>
      <c r="R350" s="59"/>
    </row>
    <row r="351" spans="1:18">
      <c r="A351" s="59">
        <v>4326743</v>
      </c>
      <c r="B351" s="62">
        <v>2258819</v>
      </c>
      <c r="C351" s="62">
        <v>1904129</v>
      </c>
      <c r="D351" s="59">
        <f>VLOOKUP(A351,'CARTERA COOSALUD'!$A$2:$B$371,2,0)</f>
        <v>1904129</v>
      </c>
      <c r="E351" s="59">
        <f>VLOOKUP(A351,PAGOS!$A$2:$B$2051,2,0)</f>
        <v>354690</v>
      </c>
      <c r="F351" s="59">
        <f t="shared" si="29"/>
        <v>0</v>
      </c>
      <c r="G351" s="62">
        <f t="shared" si="39"/>
        <v>1904129</v>
      </c>
      <c r="H351" s="62"/>
      <c r="I351" s="62"/>
      <c r="J351" s="62"/>
      <c r="K351" s="62"/>
      <c r="L351" s="62"/>
      <c r="M351" s="62"/>
      <c r="N351" s="62"/>
      <c r="O351" s="59"/>
      <c r="P351" s="59"/>
      <c r="Q351" s="67">
        <f t="shared" si="30"/>
        <v>0</v>
      </c>
      <c r="R351" s="59"/>
    </row>
    <row r="352" spans="1:18">
      <c r="A352" s="59">
        <v>4327664</v>
      </c>
      <c r="B352" s="62">
        <v>5951229</v>
      </c>
      <c r="C352" s="62">
        <v>288025</v>
      </c>
      <c r="D352" s="59">
        <f>VLOOKUP(A352,'CARTERA COOSALUD'!$A$2:$B$371,2,0)</f>
        <v>288025</v>
      </c>
      <c r="E352" s="59">
        <f>VLOOKUP(A352,PAGOS!$A$2:$B$2051,2,0)</f>
        <v>5360279</v>
      </c>
      <c r="F352" s="59">
        <f t="shared" si="29"/>
        <v>0</v>
      </c>
      <c r="G352" s="62">
        <f t="shared" si="39"/>
        <v>288025</v>
      </c>
      <c r="H352" s="62"/>
      <c r="I352" s="62"/>
      <c r="J352" s="62"/>
      <c r="K352" s="62"/>
      <c r="L352" s="62"/>
      <c r="M352" s="62"/>
      <c r="N352" s="62"/>
      <c r="O352" s="59"/>
      <c r="P352" s="59"/>
      <c r="Q352" s="67">
        <f t="shared" si="30"/>
        <v>0</v>
      </c>
      <c r="R352" s="59"/>
    </row>
    <row r="353" spans="1:18">
      <c r="A353" s="59">
        <v>4328768</v>
      </c>
      <c r="B353" s="62">
        <v>72600</v>
      </c>
      <c r="C353" s="62">
        <v>72600</v>
      </c>
      <c r="D353" s="59" t="e">
        <f>VLOOKUP(A353,'CARTERA COOSALUD'!$A$2:$B$371,2,0)</f>
        <v>#N/A</v>
      </c>
      <c r="E353" s="59" t="e">
        <f>VLOOKUP(A353,PAGOS!$A$2:$B$2051,2,0)</f>
        <v>#N/A</v>
      </c>
      <c r="F353" s="59" t="e">
        <f t="shared" si="29"/>
        <v>#N/A</v>
      </c>
      <c r="G353" s="62"/>
      <c r="H353" s="62">
        <f t="shared" ref="H353" si="40">+C353</f>
        <v>72600</v>
      </c>
      <c r="I353" s="62"/>
      <c r="J353" s="62"/>
      <c r="K353" s="62"/>
      <c r="L353" s="62"/>
      <c r="M353" s="62"/>
      <c r="N353" s="62"/>
      <c r="O353" s="59"/>
      <c r="P353" s="59"/>
      <c r="Q353" s="67">
        <f t="shared" si="30"/>
        <v>0</v>
      </c>
      <c r="R353" s="59"/>
    </row>
    <row r="354" spans="1:18">
      <c r="A354" s="59">
        <v>4332778</v>
      </c>
      <c r="B354" s="62">
        <v>33100</v>
      </c>
      <c r="C354" s="62">
        <v>33100</v>
      </c>
      <c r="D354" s="59" t="e">
        <f>VLOOKUP(A354,'CARTERA COOSALUD'!$A$2:$B$371,2,0)</f>
        <v>#N/A</v>
      </c>
      <c r="E354" s="59" t="e">
        <f>VLOOKUP(A354,PAGOS!$A$2:$B$2051,2,0)</f>
        <v>#N/A</v>
      </c>
      <c r="F354" s="59" t="e">
        <f t="shared" si="29"/>
        <v>#N/A</v>
      </c>
      <c r="G354" s="62"/>
      <c r="H354" s="62"/>
      <c r="I354" s="62"/>
      <c r="J354" s="62"/>
      <c r="K354" s="62"/>
      <c r="L354" s="62">
        <v>33100</v>
      </c>
      <c r="M354" s="62"/>
      <c r="N354" s="62"/>
      <c r="O354" s="59"/>
      <c r="P354" s="59"/>
      <c r="Q354" s="67">
        <f t="shared" si="30"/>
        <v>0</v>
      </c>
      <c r="R354" s="59"/>
    </row>
    <row r="355" spans="1:18">
      <c r="A355" s="59">
        <v>4332783</v>
      </c>
      <c r="B355" s="62">
        <v>15300</v>
      </c>
      <c r="C355" s="62">
        <v>15300</v>
      </c>
      <c r="D355" s="59">
        <f>VLOOKUP(A355,'CARTERA COOSALUD'!$A$2:$B$371,2,0)</f>
        <v>15300</v>
      </c>
      <c r="E355" s="59" t="e">
        <f>VLOOKUP(A355,PAGOS!$A$2:$B$2051,2,0)</f>
        <v>#N/A</v>
      </c>
      <c r="F355" s="59">
        <f t="shared" si="29"/>
        <v>0</v>
      </c>
      <c r="G355" s="62">
        <f>+C355</f>
        <v>15300</v>
      </c>
      <c r="H355" s="62"/>
      <c r="I355" s="62"/>
      <c r="J355" s="62"/>
      <c r="K355" s="62"/>
      <c r="L355" s="62"/>
      <c r="M355" s="62"/>
      <c r="N355" s="62"/>
      <c r="O355" s="59"/>
      <c r="P355" s="59"/>
      <c r="Q355" s="67">
        <f t="shared" si="30"/>
        <v>0</v>
      </c>
      <c r="R355" s="59"/>
    </row>
    <row r="356" spans="1:18">
      <c r="A356" s="59">
        <v>4334256</v>
      </c>
      <c r="B356" s="62">
        <v>242600</v>
      </c>
      <c r="C356" s="62">
        <v>242600</v>
      </c>
      <c r="D356" s="59">
        <f>VLOOKUP(A356,'CARTERA COOSALUD'!$A$2:$B$371,2,0)</f>
        <v>79200</v>
      </c>
      <c r="E356" s="59">
        <f>VLOOKUP(A356,PAGOS!$A$2:$B$2051,2,0)</f>
        <v>163400</v>
      </c>
      <c r="F356" s="59">
        <f t="shared" si="29"/>
        <v>163400</v>
      </c>
      <c r="G356" s="62">
        <v>79200</v>
      </c>
      <c r="H356" s="62"/>
      <c r="I356" s="62"/>
      <c r="J356" s="62"/>
      <c r="K356" s="62"/>
      <c r="L356" s="62"/>
      <c r="M356" s="62"/>
      <c r="N356" s="62">
        <f>VLOOKUP(A356,PAGOS!$A$2:$D$2051,2,0)</f>
        <v>163400</v>
      </c>
      <c r="O356" s="59" t="str">
        <f>VLOOKUP(A356,PAGOS!$A$2:$D$2051,3,0)</f>
        <v>2000188095</v>
      </c>
      <c r="P356" s="59" t="str">
        <f>VLOOKUP(A356,PAGOS!$A$2:$D$2051,4,0)</f>
        <v>EVENTO SEP_2019</v>
      </c>
      <c r="Q356" s="67">
        <f t="shared" si="30"/>
        <v>0</v>
      </c>
      <c r="R356" s="59"/>
    </row>
    <row r="357" spans="1:18">
      <c r="A357" s="59">
        <v>4335739</v>
      </c>
      <c r="B357" s="62">
        <v>29900</v>
      </c>
      <c r="C357" s="62">
        <v>29900</v>
      </c>
      <c r="D357" s="59" t="e">
        <f>VLOOKUP(A357,'CARTERA COOSALUD'!$A$2:$B$371,2,0)</f>
        <v>#N/A</v>
      </c>
      <c r="E357" s="59" t="e">
        <f>VLOOKUP(A357,PAGOS!$A$2:$B$2051,2,0)</f>
        <v>#N/A</v>
      </c>
      <c r="F357" s="59" t="e">
        <f t="shared" si="29"/>
        <v>#N/A</v>
      </c>
      <c r="G357" s="62"/>
      <c r="H357" s="62"/>
      <c r="I357" s="62"/>
      <c r="J357" s="62"/>
      <c r="K357" s="62"/>
      <c r="L357" s="62">
        <v>29900</v>
      </c>
      <c r="M357" s="62"/>
      <c r="N357" s="62"/>
      <c r="O357" s="59"/>
      <c r="P357" s="59"/>
      <c r="Q357" s="67">
        <f t="shared" si="30"/>
        <v>0</v>
      </c>
      <c r="R357" s="59"/>
    </row>
    <row r="358" spans="1:18">
      <c r="A358" s="59">
        <v>4336038</v>
      </c>
      <c r="B358" s="62">
        <v>120600</v>
      </c>
      <c r="C358" s="62">
        <v>120600</v>
      </c>
      <c r="D358" s="59" t="e">
        <f>VLOOKUP(A358,'CARTERA COOSALUD'!$A$2:$B$371,2,0)</f>
        <v>#N/A</v>
      </c>
      <c r="E358" s="59" t="e">
        <f>VLOOKUP(A358,PAGOS!$A$2:$B$2051,2,0)</f>
        <v>#N/A</v>
      </c>
      <c r="F358" s="59" t="e">
        <f t="shared" si="29"/>
        <v>#N/A</v>
      </c>
      <c r="G358" s="62"/>
      <c r="H358" s="62">
        <f t="shared" ref="H358:H359" si="41">+C358</f>
        <v>120600</v>
      </c>
      <c r="I358" s="62"/>
      <c r="J358" s="62"/>
      <c r="K358" s="62"/>
      <c r="L358" s="62"/>
      <c r="M358" s="62"/>
      <c r="N358" s="62"/>
      <c r="O358" s="59"/>
      <c r="P358" s="59"/>
      <c r="Q358" s="67">
        <f t="shared" si="30"/>
        <v>0</v>
      </c>
      <c r="R358" s="59"/>
    </row>
    <row r="359" spans="1:18">
      <c r="A359" s="59">
        <v>4336931</v>
      </c>
      <c r="B359" s="62">
        <v>106330</v>
      </c>
      <c r="C359" s="62">
        <v>106330</v>
      </c>
      <c r="D359" s="59" t="e">
        <f>VLOOKUP(A359,'CARTERA COOSALUD'!$A$2:$B$371,2,0)</f>
        <v>#N/A</v>
      </c>
      <c r="E359" s="59" t="e">
        <f>VLOOKUP(A359,PAGOS!$A$2:$B$2051,2,0)</f>
        <v>#N/A</v>
      </c>
      <c r="F359" s="59" t="e">
        <f t="shared" si="29"/>
        <v>#N/A</v>
      </c>
      <c r="G359" s="62"/>
      <c r="H359" s="62">
        <f t="shared" si="41"/>
        <v>106330</v>
      </c>
      <c r="I359" s="62"/>
      <c r="J359" s="62"/>
      <c r="K359" s="62"/>
      <c r="L359" s="62"/>
      <c r="M359" s="62"/>
      <c r="N359" s="62"/>
      <c r="O359" s="59"/>
      <c r="P359" s="59"/>
      <c r="Q359" s="67">
        <f t="shared" si="30"/>
        <v>0</v>
      </c>
      <c r="R359" s="59"/>
    </row>
    <row r="360" spans="1:18">
      <c r="A360" s="59">
        <v>4337198</v>
      </c>
      <c r="B360" s="62">
        <v>2148027</v>
      </c>
      <c r="C360" s="62">
        <v>2148027</v>
      </c>
      <c r="D360" s="59">
        <f>VLOOKUP(A360,'CARTERA COOSALUD'!$A$2:$B$371,2,0)</f>
        <v>483600</v>
      </c>
      <c r="E360" s="59">
        <f>VLOOKUP(A360,PAGOS!$A$2:$B$2051,2,0)</f>
        <v>1512527</v>
      </c>
      <c r="F360" s="59">
        <f t="shared" si="29"/>
        <v>1664427</v>
      </c>
      <c r="G360" s="62">
        <v>483600</v>
      </c>
      <c r="H360" s="62"/>
      <c r="I360" s="62"/>
      <c r="J360" s="62"/>
      <c r="K360" s="62"/>
      <c r="L360" s="62">
        <v>151900</v>
      </c>
      <c r="M360" s="62"/>
      <c r="N360" s="62">
        <f>VLOOKUP(A360,PAGOS!$A$2:$D$2051,2,0)</f>
        <v>1512527</v>
      </c>
      <c r="O360" s="59" t="str">
        <f>VLOOKUP(A360,PAGOS!$A$2:$D$2051,3,0)</f>
        <v>2000188095</v>
      </c>
      <c r="P360" s="59" t="str">
        <f>VLOOKUP(A360,PAGOS!$A$2:$D$2051,4,0)</f>
        <v>EVENTO SEP_2019</v>
      </c>
      <c r="Q360" s="67">
        <f t="shared" si="30"/>
        <v>0</v>
      </c>
      <c r="R360" s="59"/>
    </row>
    <row r="361" spans="1:18">
      <c r="A361" s="59">
        <v>4326865</v>
      </c>
      <c r="B361" s="62">
        <v>205000</v>
      </c>
      <c r="C361" s="62">
        <v>205000</v>
      </c>
      <c r="D361" s="59" t="e">
        <f>VLOOKUP(A361,'CARTERA COOSALUD'!$A$2:$B$371,2,0)</f>
        <v>#N/A</v>
      </c>
      <c r="E361" s="59">
        <f>VLOOKUP(A361,PAGOS!$A$2:$B$2051,2,0)</f>
        <v>205000</v>
      </c>
      <c r="F361" s="59" t="e">
        <f t="shared" si="29"/>
        <v>#N/A</v>
      </c>
      <c r="G361" s="62"/>
      <c r="H361" s="62"/>
      <c r="I361" s="62"/>
      <c r="J361" s="62"/>
      <c r="K361" s="62"/>
      <c r="L361" s="62"/>
      <c r="M361" s="62"/>
      <c r="N361" s="62">
        <f>VLOOKUP(A361,PAGOS!$A$2:$D$2051,2,0)</f>
        <v>205000</v>
      </c>
      <c r="O361" s="59" t="str">
        <f>VLOOKUP(A361,PAGOS!$A$2:$D$2051,3,0)</f>
        <v>2000278105</v>
      </c>
      <c r="P361" s="59" t="str">
        <f>VLOOKUP(A361,PAGOS!$A$2:$D$2051,4,0)</f>
        <v>EVENTO  FEB_2020</v>
      </c>
      <c r="Q361" s="67">
        <f t="shared" si="30"/>
        <v>0</v>
      </c>
      <c r="R361" s="59"/>
    </row>
    <row r="362" spans="1:18">
      <c r="A362" s="59">
        <v>4327009</v>
      </c>
      <c r="B362" s="62">
        <v>205000</v>
      </c>
      <c r="C362" s="62">
        <v>205000</v>
      </c>
      <c r="D362" s="59" t="e">
        <f>VLOOKUP(A362,'CARTERA COOSALUD'!$A$2:$B$371,2,0)</f>
        <v>#N/A</v>
      </c>
      <c r="E362" s="59">
        <f>VLOOKUP(A362,PAGOS!$A$2:$B$2051,2,0)</f>
        <v>205000</v>
      </c>
      <c r="F362" s="59" t="e">
        <f t="shared" si="29"/>
        <v>#N/A</v>
      </c>
      <c r="G362" s="62"/>
      <c r="H362" s="62"/>
      <c r="I362" s="62"/>
      <c r="J362" s="62"/>
      <c r="K362" s="62"/>
      <c r="L362" s="62"/>
      <c r="M362" s="62"/>
      <c r="N362" s="62">
        <f>VLOOKUP(A362,PAGOS!$A$2:$D$2051,2,0)</f>
        <v>205000</v>
      </c>
      <c r="O362" s="59" t="str">
        <f>VLOOKUP(A362,PAGOS!$A$2:$D$2051,3,0)</f>
        <v>2000278105</v>
      </c>
      <c r="P362" s="59" t="str">
        <f>VLOOKUP(A362,PAGOS!$A$2:$D$2051,4,0)</f>
        <v>EVENTO  FEB_2020</v>
      </c>
      <c r="Q362" s="67">
        <f t="shared" si="30"/>
        <v>0</v>
      </c>
      <c r="R362" s="59"/>
    </row>
    <row r="363" spans="1:18">
      <c r="A363" s="59">
        <v>4331427</v>
      </c>
      <c r="B363" s="62">
        <v>106500</v>
      </c>
      <c r="C363" s="62">
        <v>106500</v>
      </c>
      <c r="D363" s="59" t="e">
        <f>VLOOKUP(A363,'CARTERA COOSALUD'!$A$2:$B$371,2,0)</f>
        <v>#N/A</v>
      </c>
      <c r="E363" s="59" t="e">
        <f>VLOOKUP(A363,PAGOS!$A$2:$B$2051,2,0)</f>
        <v>#N/A</v>
      </c>
      <c r="F363" s="59" t="e">
        <f t="shared" si="29"/>
        <v>#N/A</v>
      </c>
      <c r="G363" s="62"/>
      <c r="H363" s="62">
        <f t="shared" ref="H363" si="42">+C363</f>
        <v>106500</v>
      </c>
      <c r="I363" s="62"/>
      <c r="J363" s="62"/>
      <c r="K363" s="62"/>
      <c r="L363" s="62"/>
      <c r="M363" s="62"/>
      <c r="N363" s="62"/>
      <c r="O363" s="59"/>
      <c r="P363" s="59"/>
      <c r="Q363" s="67">
        <f t="shared" si="30"/>
        <v>0</v>
      </c>
      <c r="R363" s="59"/>
    </row>
    <row r="364" spans="1:18">
      <c r="A364" s="59">
        <v>4331959</v>
      </c>
      <c r="B364" s="62">
        <v>47800</v>
      </c>
      <c r="C364" s="62">
        <v>47800</v>
      </c>
      <c r="D364" s="59" t="e">
        <f>VLOOKUP(A364,'CARTERA COOSALUD'!$A$2:$B$371,2,0)</f>
        <v>#N/A</v>
      </c>
      <c r="E364" s="59">
        <f>VLOOKUP(A364,PAGOS!$A$2:$B$2051,2,0)</f>
        <v>47800</v>
      </c>
      <c r="F364" s="59" t="e">
        <f t="shared" si="29"/>
        <v>#N/A</v>
      </c>
      <c r="G364" s="62"/>
      <c r="H364" s="62"/>
      <c r="I364" s="62"/>
      <c r="J364" s="62"/>
      <c r="K364" s="62"/>
      <c r="L364" s="62"/>
      <c r="M364" s="62"/>
      <c r="N364" s="62">
        <f>VLOOKUP(A364,PAGOS!$A$2:$D$2051,2,0)</f>
        <v>47800</v>
      </c>
      <c r="O364" s="59" t="str">
        <f>VLOOKUP(A364,PAGOS!$A$2:$D$2051,3,0)</f>
        <v>2000278105</v>
      </c>
      <c r="P364" s="59" t="str">
        <f>VLOOKUP(A364,PAGOS!$A$2:$D$2051,4,0)</f>
        <v>EVENTO  FEB_2020</v>
      </c>
      <c r="Q364" s="67">
        <f t="shared" si="30"/>
        <v>0</v>
      </c>
      <c r="R364" s="59"/>
    </row>
    <row r="365" spans="1:18">
      <c r="A365" s="59">
        <v>4332026</v>
      </c>
      <c r="B365" s="62">
        <v>47800</v>
      </c>
      <c r="C365" s="62">
        <v>47800</v>
      </c>
      <c r="D365" s="59" t="e">
        <f>VLOOKUP(A365,'CARTERA COOSALUD'!$A$2:$B$371,2,0)</f>
        <v>#N/A</v>
      </c>
      <c r="E365" s="59">
        <f>VLOOKUP(A365,PAGOS!$A$2:$B$2051,2,0)</f>
        <v>47800</v>
      </c>
      <c r="F365" s="59" t="e">
        <f t="shared" si="29"/>
        <v>#N/A</v>
      </c>
      <c r="G365" s="62"/>
      <c r="H365" s="62"/>
      <c r="I365" s="62"/>
      <c r="J365" s="62"/>
      <c r="K365" s="62"/>
      <c r="L365" s="62"/>
      <c r="M365" s="62"/>
      <c r="N365" s="62">
        <f>VLOOKUP(A365,PAGOS!$A$2:$D$2051,2,0)</f>
        <v>47800</v>
      </c>
      <c r="O365" s="59" t="str">
        <f>VLOOKUP(A365,PAGOS!$A$2:$D$2051,3,0)</f>
        <v>2000278105</v>
      </c>
      <c r="P365" s="59" t="str">
        <f>VLOOKUP(A365,PAGOS!$A$2:$D$2051,4,0)</f>
        <v>EVENTO  FEB_2020</v>
      </c>
      <c r="Q365" s="67">
        <f t="shared" si="30"/>
        <v>0</v>
      </c>
      <c r="R365" s="59"/>
    </row>
    <row r="366" spans="1:18">
      <c r="A366" s="59">
        <v>4332091</v>
      </c>
      <c r="B366" s="62">
        <v>47800</v>
      </c>
      <c r="C366" s="62">
        <v>47800</v>
      </c>
      <c r="D366" s="59" t="e">
        <f>VLOOKUP(A366,'CARTERA COOSALUD'!$A$2:$B$371,2,0)</f>
        <v>#N/A</v>
      </c>
      <c r="E366" s="59">
        <f>VLOOKUP(A366,PAGOS!$A$2:$B$2051,2,0)</f>
        <v>47800</v>
      </c>
      <c r="F366" s="59" t="e">
        <f t="shared" si="29"/>
        <v>#N/A</v>
      </c>
      <c r="G366" s="62"/>
      <c r="H366" s="62"/>
      <c r="I366" s="62"/>
      <c r="J366" s="62"/>
      <c r="K366" s="62"/>
      <c r="L366" s="62"/>
      <c r="M366" s="62"/>
      <c r="N366" s="62">
        <f>VLOOKUP(A366,PAGOS!$A$2:$D$2051,2,0)</f>
        <v>47800</v>
      </c>
      <c r="O366" s="59" t="str">
        <f>VLOOKUP(A366,PAGOS!$A$2:$D$2051,3,0)</f>
        <v>2000278105</v>
      </c>
      <c r="P366" s="59" t="str">
        <f>VLOOKUP(A366,PAGOS!$A$2:$D$2051,4,0)</f>
        <v>EVENTO  FEB_2020</v>
      </c>
      <c r="Q366" s="67">
        <f t="shared" si="30"/>
        <v>0</v>
      </c>
      <c r="R366" s="59"/>
    </row>
    <row r="367" spans="1:18">
      <c r="A367" s="59">
        <v>4332137</v>
      </c>
      <c r="B367" s="62">
        <v>47800</v>
      </c>
      <c r="C367" s="62">
        <v>47800</v>
      </c>
      <c r="D367" s="59" t="e">
        <f>VLOOKUP(A367,'CARTERA COOSALUD'!$A$2:$B$371,2,0)</f>
        <v>#N/A</v>
      </c>
      <c r="E367" s="59">
        <f>VLOOKUP(A367,PAGOS!$A$2:$B$2051,2,0)</f>
        <v>47800</v>
      </c>
      <c r="F367" s="59" t="e">
        <f t="shared" si="29"/>
        <v>#N/A</v>
      </c>
      <c r="G367" s="62"/>
      <c r="H367" s="62"/>
      <c r="I367" s="62"/>
      <c r="J367" s="62"/>
      <c r="K367" s="62"/>
      <c r="L367" s="62"/>
      <c r="M367" s="62"/>
      <c r="N367" s="62">
        <f>VLOOKUP(A367,PAGOS!$A$2:$D$2051,2,0)</f>
        <v>47800</v>
      </c>
      <c r="O367" s="59" t="str">
        <f>VLOOKUP(A367,PAGOS!$A$2:$D$2051,3,0)</f>
        <v>2000278105</v>
      </c>
      <c r="P367" s="59" t="str">
        <f>VLOOKUP(A367,PAGOS!$A$2:$D$2051,4,0)</f>
        <v>EVENTO  FEB_2020</v>
      </c>
      <c r="Q367" s="67">
        <f t="shared" si="30"/>
        <v>0</v>
      </c>
      <c r="R367" s="59"/>
    </row>
    <row r="368" spans="1:18">
      <c r="A368" s="59">
        <v>4332257</v>
      </c>
      <c r="B368" s="62">
        <v>47800</v>
      </c>
      <c r="C368" s="62">
        <v>47800</v>
      </c>
      <c r="D368" s="59" t="e">
        <f>VLOOKUP(A368,'CARTERA COOSALUD'!$A$2:$B$371,2,0)</f>
        <v>#N/A</v>
      </c>
      <c r="E368" s="59">
        <f>VLOOKUP(A368,PAGOS!$A$2:$B$2051,2,0)</f>
        <v>47800</v>
      </c>
      <c r="F368" s="59" t="e">
        <f t="shared" si="29"/>
        <v>#N/A</v>
      </c>
      <c r="G368" s="62"/>
      <c r="H368" s="62"/>
      <c r="I368" s="62"/>
      <c r="J368" s="62"/>
      <c r="K368" s="62"/>
      <c r="L368" s="62"/>
      <c r="M368" s="62"/>
      <c r="N368" s="62">
        <f>VLOOKUP(A368,PAGOS!$A$2:$D$2051,2,0)</f>
        <v>47800</v>
      </c>
      <c r="O368" s="59" t="str">
        <f>VLOOKUP(A368,PAGOS!$A$2:$D$2051,3,0)</f>
        <v>2000278105</v>
      </c>
      <c r="P368" s="59" t="str">
        <f>VLOOKUP(A368,PAGOS!$A$2:$D$2051,4,0)</f>
        <v>EVENTO  FEB_2020</v>
      </c>
      <c r="Q368" s="67">
        <f t="shared" si="30"/>
        <v>0</v>
      </c>
      <c r="R368" s="59"/>
    </row>
    <row r="369" spans="1:18">
      <c r="A369" s="59">
        <v>4332261</v>
      </c>
      <c r="B369" s="62">
        <v>47800</v>
      </c>
      <c r="C369" s="62">
        <v>47800</v>
      </c>
      <c r="D369" s="59" t="e">
        <f>VLOOKUP(A369,'CARTERA COOSALUD'!$A$2:$B$371,2,0)</f>
        <v>#N/A</v>
      </c>
      <c r="E369" s="59">
        <f>VLOOKUP(A369,PAGOS!$A$2:$B$2051,2,0)</f>
        <v>47800</v>
      </c>
      <c r="F369" s="59" t="e">
        <f t="shared" si="29"/>
        <v>#N/A</v>
      </c>
      <c r="G369" s="62"/>
      <c r="H369" s="62"/>
      <c r="I369" s="62"/>
      <c r="J369" s="62"/>
      <c r="K369" s="62"/>
      <c r="L369" s="62"/>
      <c r="M369" s="62"/>
      <c r="N369" s="62">
        <f>VLOOKUP(A369,PAGOS!$A$2:$D$2051,2,0)</f>
        <v>47800</v>
      </c>
      <c r="O369" s="59" t="str">
        <f>VLOOKUP(A369,PAGOS!$A$2:$D$2051,3,0)</f>
        <v>2000278105</v>
      </c>
      <c r="P369" s="59" t="str">
        <f>VLOOKUP(A369,PAGOS!$A$2:$D$2051,4,0)</f>
        <v>EVENTO  FEB_2020</v>
      </c>
      <c r="Q369" s="67">
        <f t="shared" si="30"/>
        <v>0</v>
      </c>
      <c r="R369" s="59"/>
    </row>
    <row r="370" spans="1:18">
      <c r="A370" s="59">
        <v>4332262</v>
      </c>
      <c r="B370" s="62">
        <v>143000</v>
      </c>
      <c r="C370" s="62">
        <v>143000</v>
      </c>
      <c r="D370" s="59" t="e">
        <f>VLOOKUP(A370,'CARTERA COOSALUD'!$A$2:$B$371,2,0)</f>
        <v>#N/A</v>
      </c>
      <c r="E370" s="59">
        <f>VLOOKUP(A370,PAGOS!$A$2:$B$2051,2,0)</f>
        <v>143000</v>
      </c>
      <c r="F370" s="59" t="e">
        <f t="shared" si="29"/>
        <v>#N/A</v>
      </c>
      <c r="G370" s="62"/>
      <c r="H370" s="62"/>
      <c r="I370" s="62"/>
      <c r="J370" s="62"/>
      <c r="K370" s="62"/>
      <c r="L370" s="62"/>
      <c r="M370" s="62"/>
      <c r="N370" s="62">
        <f>VLOOKUP(A370,PAGOS!$A$2:$D$2051,2,0)</f>
        <v>143000</v>
      </c>
      <c r="O370" s="59" t="str">
        <f>VLOOKUP(A370,PAGOS!$A$2:$D$2051,3,0)</f>
        <v>2000278105</v>
      </c>
      <c r="P370" s="59" t="str">
        <f>VLOOKUP(A370,PAGOS!$A$2:$D$2051,4,0)</f>
        <v>EVENTO  FEB_2020</v>
      </c>
      <c r="Q370" s="67">
        <f t="shared" si="30"/>
        <v>0</v>
      </c>
      <c r="R370" s="59"/>
    </row>
    <row r="371" spans="1:18">
      <c r="A371" s="59">
        <v>4332268</v>
      </c>
      <c r="B371" s="62">
        <v>47800</v>
      </c>
      <c r="C371" s="62">
        <v>47800</v>
      </c>
      <c r="D371" s="59" t="e">
        <f>VLOOKUP(A371,'CARTERA COOSALUD'!$A$2:$B$371,2,0)</f>
        <v>#N/A</v>
      </c>
      <c r="E371" s="59">
        <f>VLOOKUP(A371,PAGOS!$A$2:$B$2051,2,0)</f>
        <v>47800</v>
      </c>
      <c r="F371" s="59" t="e">
        <f t="shared" si="29"/>
        <v>#N/A</v>
      </c>
      <c r="G371" s="62"/>
      <c r="H371" s="62"/>
      <c r="I371" s="62"/>
      <c r="J371" s="62"/>
      <c r="K371" s="62"/>
      <c r="L371" s="62"/>
      <c r="M371" s="62"/>
      <c r="N371" s="62">
        <f>VLOOKUP(A371,PAGOS!$A$2:$D$2051,2,0)</f>
        <v>47800</v>
      </c>
      <c r="O371" s="59" t="str">
        <f>VLOOKUP(A371,PAGOS!$A$2:$D$2051,3,0)</f>
        <v>2000278105</v>
      </c>
      <c r="P371" s="59" t="str">
        <f>VLOOKUP(A371,PAGOS!$A$2:$D$2051,4,0)</f>
        <v>EVENTO  FEB_2020</v>
      </c>
      <c r="Q371" s="67">
        <f t="shared" si="30"/>
        <v>0</v>
      </c>
      <c r="R371" s="59"/>
    </row>
    <row r="372" spans="1:18">
      <c r="A372" s="59">
        <v>4332276</v>
      </c>
      <c r="B372" s="62">
        <v>47800</v>
      </c>
      <c r="C372" s="62">
        <v>47800</v>
      </c>
      <c r="D372" s="59" t="e">
        <f>VLOOKUP(A372,'CARTERA COOSALUD'!$A$2:$B$371,2,0)</f>
        <v>#N/A</v>
      </c>
      <c r="E372" s="59">
        <f>VLOOKUP(A372,PAGOS!$A$2:$B$2051,2,0)</f>
        <v>47800</v>
      </c>
      <c r="F372" s="59" t="e">
        <f t="shared" si="29"/>
        <v>#N/A</v>
      </c>
      <c r="G372" s="62"/>
      <c r="H372" s="62"/>
      <c r="I372" s="62"/>
      <c r="J372" s="62"/>
      <c r="K372" s="62"/>
      <c r="L372" s="62"/>
      <c r="M372" s="62"/>
      <c r="N372" s="62">
        <f>VLOOKUP(A372,PAGOS!$A$2:$D$2051,2,0)</f>
        <v>47800</v>
      </c>
      <c r="O372" s="59" t="str">
        <f>VLOOKUP(A372,PAGOS!$A$2:$D$2051,3,0)</f>
        <v>2000278105</v>
      </c>
      <c r="P372" s="59" t="str">
        <f>VLOOKUP(A372,PAGOS!$A$2:$D$2051,4,0)</f>
        <v>EVENTO  FEB_2020</v>
      </c>
      <c r="Q372" s="67">
        <f t="shared" si="30"/>
        <v>0</v>
      </c>
      <c r="R372" s="59"/>
    </row>
    <row r="373" spans="1:18">
      <c r="A373" s="59">
        <v>4332281</v>
      </c>
      <c r="B373" s="62">
        <v>72600</v>
      </c>
      <c r="C373" s="62">
        <v>72600</v>
      </c>
      <c r="D373" s="59" t="e">
        <f>VLOOKUP(A373,'CARTERA COOSALUD'!$A$2:$B$371,2,0)</f>
        <v>#N/A</v>
      </c>
      <c r="E373" s="59">
        <f>VLOOKUP(A373,PAGOS!$A$2:$B$2051,2,0)</f>
        <v>72600</v>
      </c>
      <c r="F373" s="59" t="e">
        <f t="shared" si="29"/>
        <v>#N/A</v>
      </c>
      <c r="G373" s="62"/>
      <c r="H373" s="62"/>
      <c r="I373" s="62"/>
      <c r="J373" s="62"/>
      <c r="K373" s="62"/>
      <c r="L373" s="62"/>
      <c r="M373" s="62"/>
      <c r="N373" s="62">
        <f>VLOOKUP(A373,PAGOS!$A$2:$D$2051,2,0)</f>
        <v>72600</v>
      </c>
      <c r="O373" s="59" t="str">
        <f>VLOOKUP(A373,PAGOS!$A$2:$D$2051,3,0)</f>
        <v>2000278105</v>
      </c>
      <c r="P373" s="59" t="str">
        <f>VLOOKUP(A373,PAGOS!$A$2:$D$2051,4,0)</f>
        <v>EVENTO  FEB_2020</v>
      </c>
      <c r="Q373" s="67">
        <f t="shared" si="30"/>
        <v>0</v>
      </c>
      <c r="R373" s="59"/>
    </row>
    <row r="374" spans="1:18">
      <c r="A374" s="59">
        <v>4332337</v>
      </c>
      <c r="B374" s="62">
        <v>47800</v>
      </c>
      <c r="C374" s="62">
        <v>47800</v>
      </c>
      <c r="D374" s="59" t="e">
        <f>VLOOKUP(A374,'CARTERA COOSALUD'!$A$2:$B$371,2,0)</f>
        <v>#N/A</v>
      </c>
      <c r="E374" s="59">
        <f>VLOOKUP(A374,PAGOS!$A$2:$B$2051,2,0)</f>
        <v>47800</v>
      </c>
      <c r="F374" s="59" t="e">
        <f t="shared" si="29"/>
        <v>#N/A</v>
      </c>
      <c r="G374" s="62"/>
      <c r="H374" s="62"/>
      <c r="I374" s="62"/>
      <c r="J374" s="62"/>
      <c r="K374" s="62"/>
      <c r="L374" s="62"/>
      <c r="M374" s="62"/>
      <c r="N374" s="62">
        <f>VLOOKUP(A374,PAGOS!$A$2:$D$2051,2,0)</f>
        <v>47800</v>
      </c>
      <c r="O374" s="59" t="str">
        <f>VLOOKUP(A374,PAGOS!$A$2:$D$2051,3,0)</f>
        <v>2000278105</v>
      </c>
      <c r="P374" s="59" t="str">
        <f>VLOOKUP(A374,PAGOS!$A$2:$D$2051,4,0)</f>
        <v>EVENTO  FEB_2020</v>
      </c>
      <c r="Q374" s="67">
        <f t="shared" si="30"/>
        <v>0</v>
      </c>
      <c r="R374" s="59"/>
    </row>
    <row r="375" spans="1:18">
      <c r="A375" s="59">
        <v>4332418</v>
      </c>
      <c r="B375" s="62">
        <v>47800</v>
      </c>
      <c r="C375" s="62">
        <v>47800</v>
      </c>
      <c r="D375" s="59" t="e">
        <f>VLOOKUP(A375,'CARTERA COOSALUD'!$A$2:$B$371,2,0)</f>
        <v>#N/A</v>
      </c>
      <c r="E375" s="59">
        <f>VLOOKUP(A375,PAGOS!$A$2:$B$2051,2,0)</f>
        <v>47800</v>
      </c>
      <c r="F375" s="59" t="e">
        <f t="shared" si="29"/>
        <v>#N/A</v>
      </c>
      <c r="G375" s="62"/>
      <c r="H375" s="62"/>
      <c r="I375" s="62"/>
      <c r="J375" s="62"/>
      <c r="K375" s="62"/>
      <c r="L375" s="62"/>
      <c r="M375" s="62"/>
      <c r="N375" s="62">
        <f>VLOOKUP(A375,PAGOS!$A$2:$D$2051,2,0)</f>
        <v>47800</v>
      </c>
      <c r="O375" s="59" t="str">
        <f>VLOOKUP(A375,PAGOS!$A$2:$D$2051,3,0)</f>
        <v>2000278105</v>
      </c>
      <c r="P375" s="59" t="str">
        <f>VLOOKUP(A375,PAGOS!$A$2:$D$2051,4,0)</f>
        <v>EVENTO  FEB_2020</v>
      </c>
      <c r="Q375" s="67">
        <f t="shared" si="30"/>
        <v>0</v>
      </c>
      <c r="R375" s="59"/>
    </row>
    <row r="376" spans="1:18">
      <c r="A376" s="59">
        <v>4332728</v>
      </c>
      <c r="B376" s="62">
        <v>2887720</v>
      </c>
      <c r="C376" s="62">
        <v>2887720</v>
      </c>
      <c r="D376" s="59" t="e">
        <f>VLOOKUP(A376,'CARTERA COOSALUD'!$A$2:$B$371,2,0)</f>
        <v>#N/A</v>
      </c>
      <c r="E376" s="59">
        <f>VLOOKUP(A376,PAGOS!$A$2:$B$2051,2,0)</f>
        <v>2887720</v>
      </c>
      <c r="F376" s="59" t="e">
        <f t="shared" si="29"/>
        <v>#N/A</v>
      </c>
      <c r="G376" s="62"/>
      <c r="H376" s="62"/>
      <c r="I376" s="62"/>
      <c r="J376" s="62"/>
      <c r="K376" s="62"/>
      <c r="L376" s="62"/>
      <c r="M376" s="62"/>
      <c r="N376" s="62">
        <f>VLOOKUP(A376,PAGOS!$A$2:$D$2051,2,0)</f>
        <v>2887720</v>
      </c>
      <c r="O376" s="59" t="str">
        <f>VLOOKUP(A376,PAGOS!$A$2:$D$2051,3,0)</f>
        <v>2000278105</v>
      </c>
      <c r="P376" s="59" t="str">
        <f>VLOOKUP(A376,PAGOS!$A$2:$D$2051,4,0)</f>
        <v>EVENTO  FEB_2020</v>
      </c>
      <c r="Q376" s="67">
        <f t="shared" si="30"/>
        <v>0</v>
      </c>
      <c r="R376" s="59"/>
    </row>
    <row r="377" spans="1:18">
      <c r="A377" s="59">
        <v>4332993</v>
      </c>
      <c r="B377" s="62">
        <v>47800</v>
      </c>
      <c r="C377" s="62">
        <v>47800</v>
      </c>
      <c r="D377" s="59" t="e">
        <f>VLOOKUP(A377,'CARTERA COOSALUD'!$A$2:$B$371,2,0)</f>
        <v>#N/A</v>
      </c>
      <c r="E377" s="59">
        <f>VLOOKUP(A377,PAGOS!$A$2:$B$2051,2,0)</f>
        <v>47800</v>
      </c>
      <c r="F377" s="59" t="e">
        <f t="shared" si="29"/>
        <v>#N/A</v>
      </c>
      <c r="G377" s="62"/>
      <c r="H377" s="62"/>
      <c r="I377" s="62"/>
      <c r="J377" s="62"/>
      <c r="K377" s="62"/>
      <c r="L377" s="62"/>
      <c r="M377" s="62"/>
      <c r="N377" s="62">
        <f>VLOOKUP(A377,PAGOS!$A$2:$D$2051,2,0)</f>
        <v>47800</v>
      </c>
      <c r="O377" s="59" t="str">
        <f>VLOOKUP(A377,PAGOS!$A$2:$D$2051,3,0)</f>
        <v>2000278105</v>
      </c>
      <c r="P377" s="59" t="str">
        <f>VLOOKUP(A377,PAGOS!$A$2:$D$2051,4,0)</f>
        <v>EVENTO  FEB_2020</v>
      </c>
      <c r="Q377" s="67">
        <f t="shared" si="30"/>
        <v>0</v>
      </c>
      <c r="R377" s="59"/>
    </row>
    <row r="378" spans="1:18">
      <c r="A378" s="59">
        <v>4333036</v>
      </c>
      <c r="B378" s="62">
        <v>110790</v>
      </c>
      <c r="C378" s="62">
        <v>110790</v>
      </c>
      <c r="D378" s="59" t="e">
        <f>VLOOKUP(A378,'CARTERA COOSALUD'!$A$2:$B$371,2,0)</f>
        <v>#N/A</v>
      </c>
      <c r="E378" s="59">
        <f>VLOOKUP(A378,PAGOS!$A$2:$B$2051,2,0)</f>
        <v>110790</v>
      </c>
      <c r="F378" s="59" t="e">
        <f t="shared" si="29"/>
        <v>#N/A</v>
      </c>
      <c r="G378" s="62"/>
      <c r="H378" s="62"/>
      <c r="I378" s="62"/>
      <c r="J378" s="62"/>
      <c r="K378" s="62"/>
      <c r="L378" s="62"/>
      <c r="M378" s="62"/>
      <c r="N378" s="62">
        <f>VLOOKUP(A378,PAGOS!$A$2:$D$2051,2,0)</f>
        <v>110790</v>
      </c>
      <c r="O378" s="59" t="str">
        <f>VLOOKUP(A378,PAGOS!$A$2:$D$2051,3,0)</f>
        <v>2000278105</v>
      </c>
      <c r="P378" s="59" t="str">
        <f>VLOOKUP(A378,PAGOS!$A$2:$D$2051,4,0)</f>
        <v>EVENTO  FEB_2020</v>
      </c>
      <c r="Q378" s="67">
        <f t="shared" si="30"/>
        <v>0</v>
      </c>
      <c r="R378" s="59"/>
    </row>
    <row r="379" spans="1:18">
      <c r="A379" s="59">
        <v>4333040</v>
      </c>
      <c r="B379" s="62">
        <v>127800</v>
      </c>
      <c r="C379" s="62">
        <v>127800</v>
      </c>
      <c r="D379" s="59" t="e">
        <f>VLOOKUP(A379,'CARTERA COOSALUD'!$A$2:$B$371,2,0)</f>
        <v>#N/A</v>
      </c>
      <c r="E379" s="59">
        <f>VLOOKUP(A379,PAGOS!$A$2:$B$2051,2,0)</f>
        <v>127800</v>
      </c>
      <c r="F379" s="59" t="e">
        <f t="shared" si="29"/>
        <v>#N/A</v>
      </c>
      <c r="G379" s="62"/>
      <c r="H379" s="62"/>
      <c r="I379" s="62"/>
      <c r="J379" s="62"/>
      <c r="K379" s="62"/>
      <c r="L379" s="62"/>
      <c r="M379" s="62"/>
      <c r="N379" s="62">
        <f>VLOOKUP(A379,PAGOS!$A$2:$D$2051,2,0)</f>
        <v>127800</v>
      </c>
      <c r="O379" s="59" t="str">
        <f>VLOOKUP(A379,PAGOS!$A$2:$D$2051,3,0)</f>
        <v>2000278105</v>
      </c>
      <c r="P379" s="59" t="str">
        <f>VLOOKUP(A379,PAGOS!$A$2:$D$2051,4,0)</f>
        <v>EVENTO  FEB_2020</v>
      </c>
      <c r="Q379" s="67">
        <f t="shared" si="30"/>
        <v>0</v>
      </c>
      <c r="R379" s="59"/>
    </row>
    <row r="380" spans="1:18">
      <c r="A380" s="59">
        <v>4333051</v>
      </c>
      <c r="B380" s="62">
        <v>72600</v>
      </c>
      <c r="C380" s="62">
        <v>72600</v>
      </c>
      <c r="D380" s="59" t="e">
        <f>VLOOKUP(A380,'CARTERA COOSALUD'!$A$2:$B$371,2,0)</f>
        <v>#N/A</v>
      </c>
      <c r="E380" s="59">
        <f>VLOOKUP(A380,PAGOS!$A$2:$B$2051,2,0)</f>
        <v>72600</v>
      </c>
      <c r="F380" s="59" t="e">
        <f t="shared" si="29"/>
        <v>#N/A</v>
      </c>
      <c r="G380" s="62"/>
      <c r="H380" s="62"/>
      <c r="I380" s="62"/>
      <c r="J380" s="62"/>
      <c r="K380" s="62"/>
      <c r="L380" s="62"/>
      <c r="M380" s="62"/>
      <c r="N380" s="62">
        <f>VLOOKUP(A380,PAGOS!$A$2:$D$2051,2,0)</f>
        <v>72600</v>
      </c>
      <c r="O380" s="59" t="str">
        <f>VLOOKUP(A380,PAGOS!$A$2:$D$2051,3,0)</f>
        <v>2000278105</v>
      </c>
      <c r="P380" s="59" t="str">
        <f>VLOOKUP(A380,PAGOS!$A$2:$D$2051,4,0)</f>
        <v>EVENTO  FEB_2020</v>
      </c>
      <c r="Q380" s="67">
        <f t="shared" si="30"/>
        <v>0</v>
      </c>
      <c r="R380" s="59"/>
    </row>
    <row r="381" spans="1:18">
      <c r="A381" s="59">
        <v>4333056</v>
      </c>
      <c r="B381" s="62">
        <v>72600</v>
      </c>
      <c r="C381" s="62">
        <v>72600</v>
      </c>
      <c r="D381" s="59" t="e">
        <f>VLOOKUP(A381,'CARTERA COOSALUD'!$A$2:$B$371,2,0)</f>
        <v>#N/A</v>
      </c>
      <c r="E381" s="59">
        <f>VLOOKUP(A381,PAGOS!$A$2:$B$2051,2,0)</f>
        <v>72600</v>
      </c>
      <c r="F381" s="59" t="e">
        <f t="shared" si="29"/>
        <v>#N/A</v>
      </c>
      <c r="G381" s="62"/>
      <c r="H381" s="62"/>
      <c r="I381" s="62"/>
      <c r="J381" s="62"/>
      <c r="K381" s="62"/>
      <c r="L381" s="62"/>
      <c r="M381" s="62"/>
      <c r="N381" s="62">
        <f>VLOOKUP(A381,PAGOS!$A$2:$D$2051,2,0)</f>
        <v>72600</v>
      </c>
      <c r="O381" s="59" t="str">
        <f>VLOOKUP(A381,PAGOS!$A$2:$D$2051,3,0)</f>
        <v>2000278105</v>
      </c>
      <c r="P381" s="59" t="str">
        <f>VLOOKUP(A381,PAGOS!$A$2:$D$2051,4,0)</f>
        <v>EVENTO  FEB_2020</v>
      </c>
      <c r="Q381" s="67">
        <f t="shared" si="30"/>
        <v>0</v>
      </c>
      <c r="R381" s="59"/>
    </row>
    <row r="382" spans="1:18">
      <c r="A382" s="59">
        <v>4333059</v>
      </c>
      <c r="B382" s="62">
        <v>127800</v>
      </c>
      <c r="C382" s="62">
        <v>127800</v>
      </c>
      <c r="D382" s="59" t="e">
        <f>VLOOKUP(A382,'CARTERA COOSALUD'!$A$2:$B$371,2,0)</f>
        <v>#N/A</v>
      </c>
      <c r="E382" s="59">
        <f>VLOOKUP(A382,PAGOS!$A$2:$B$2051,2,0)</f>
        <v>127800</v>
      </c>
      <c r="F382" s="59" t="e">
        <f t="shared" si="29"/>
        <v>#N/A</v>
      </c>
      <c r="G382" s="62"/>
      <c r="H382" s="62"/>
      <c r="I382" s="62"/>
      <c r="J382" s="62"/>
      <c r="K382" s="62"/>
      <c r="L382" s="62"/>
      <c r="M382" s="62"/>
      <c r="N382" s="62">
        <f>VLOOKUP(A382,PAGOS!$A$2:$D$2051,2,0)</f>
        <v>127800</v>
      </c>
      <c r="O382" s="59" t="str">
        <f>VLOOKUP(A382,PAGOS!$A$2:$D$2051,3,0)</f>
        <v>2000278105</v>
      </c>
      <c r="P382" s="59" t="str">
        <f>VLOOKUP(A382,PAGOS!$A$2:$D$2051,4,0)</f>
        <v>EVENTO  FEB_2020</v>
      </c>
      <c r="Q382" s="67">
        <f t="shared" si="30"/>
        <v>0</v>
      </c>
      <c r="R382" s="59"/>
    </row>
    <row r="383" spans="1:18">
      <c r="A383" s="59">
        <v>4333060</v>
      </c>
      <c r="B383" s="62">
        <v>47100</v>
      </c>
      <c r="C383" s="62">
        <v>47100</v>
      </c>
      <c r="D383" s="59">
        <f>VLOOKUP(A383,'CARTERA COOSALUD'!$A$2:$B$371,2,0)</f>
        <v>12400</v>
      </c>
      <c r="E383" s="59">
        <f>VLOOKUP(A383,PAGOS!$A$2:$B$2051,2,0)</f>
        <v>34700</v>
      </c>
      <c r="F383" s="59">
        <f t="shared" si="29"/>
        <v>34700</v>
      </c>
      <c r="G383" s="62">
        <v>12400</v>
      </c>
      <c r="H383" s="62"/>
      <c r="I383" s="62"/>
      <c r="J383" s="62"/>
      <c r="K383" s="62"/>
      <c r="L383" s="62"/>
      <c r="M383" s="62"/>
      <c r="N383" s="62">
        <f>VLOOKUP(A383,PAGOS!$A$2:$D$2051,2,0)</f>
        <v>34700</v>
      </c>
      <c r="O383" s="59" t="str">
        <f>VLOOKUP(A383,PAGOS!$A$2:$D$2051,3,0)</f>
        <v>2000188095</v>
      </c>
      <c r="P383" s="59" t="str">
        <f>VLOOKUP(A383,PAGOS!$A$2:$D$2051,4,0)</f>
        <v>EVENTO SEP_2019</v>
      </c>
      <c r="Q383" s="67">
        <f t="shared" si="30"/>
        <v>0</v>
      </c>
      <c r="R383" s="59"/>
    </row>
    <row r="384" spans="1:18">
      <c r="A384" s="59">
        <v>4333064</v>
      </c>
      <c r="B384" s="62">
        <v>204200</v>
      </c>
      <c r="C384" s="62">
        <v>204200</v>
      </c>
      <c r="D384" s="59">
        <f>VLOOKUP(A384,'CARTERA COOSALUD'!$A$2:$B$371,2,0)</f>
        <v>12400</v>
      </c>
      <c r="E384" s="59">
        <f>VLOOKUP(A384,PAGOS!$A$2:$B$2051,2,0)</f>
        <v>191800</v>
      </c>
      <c r="F384" s="59">
        <f t="shared" si="29"/>
        <v>191800</v>
      </c>
      <c r="G384" s="62">
        <v>12400</v>
      </c>
      <c r="H384" s="62"/>
      <c r="I384" s="62"/>
      <c r="J384" s="62"/>
      <c r="K384" s="62"/>
      <c r="L384" s="62"/>
      <c r="M384" s="62"/>
      <c r="N384" s="62">
        <f>VLOOKUP(A384,PAGOS!$A$2:$D$2051,2,0)</f>
        <v>191800</v>
      </c>
      <c r="O384" s="59" t="str">
        <f>VLOOKUP(A384,PAGOS!$A$2:$D$2051,3,0)</f>
        <v>2000188095</v>
      </c>
      <c r="P384" s="59" t="str">
        <f>VLOOKUP(A384,PAGOS!$A$2:$D$2051,4,0)</f>
        <v>EVENTO SEP_2019</v>
      </c>
      <c r="Q384" s="67">
        <f t="shared" si="30"/>
        <v>0</v>
      </c>
      <c r="R384" s="59"/>
    </row>
    <row r="385" spans="1:18">
      <c r="A385" s="59">
        <v>4333079</v>
      </c>
      <c r="B385" s="62">
        <v>143000</v>
      </c>
      <c r="C385" s="62">
        <v>143000</v>
      </c>
      <c r="D385" s="59" t="e">
        <f>VLOOKUP(A385,'CARTERA COOSALUD'!$A$2:$B$371,2,0)</f>
        <v>#N/A</v>
      </c>
      <c r="E385" s="59">
        <f>VLOOKUP(A385,PAGOS!$A$2:$B$2051,2,0)</f>
        <v>143000</v>
      </c>
      <c r="F385" s="59" t="e">
        <f t="shared" si="29"/>
        <v>#N/A</v>
      </c>
      <c r="G385" s="62"/>
      <c r="H385" s="62"/>
      <c r="I385" s="62"/>
      <c r="J385" s="62"/>
      <c r="K385" s="62"/>
      <c r="L385" s="62"/>
      <c r="M385" s="62"/>
      <c r="N385" s="62">
        <f>VLOOKUP(A385,PAGOS!$A$2:$D$2051,2,0)</f>
        <v>143000</v>
      </c>
      <c r="O385" s="59" t="str">
        <f>VLOOKUP(A385,PAGOS!$A$2:$D$2051,3,0)</f>
        <v>2000278105</v>
      </c>
      <c r="P385" s="59" t="str">
        <f>VLOOKUP(A385,PAGOS!$A$2:$D$2051,4,0)</f>
        <v>EVENTO  FEB_2020</v>
      </c>
      <c r="Q385" s="67">
        <f t="shared" si="30"/>
        <v>0</v>
      </c>
      <c r="R385" s="59"/>
    </row>
    <row r="386" spans="1:18">
      <c r="A386" s="59">
        <v>4333399</v>
      </c>
      <c r="B386" s="62">
        <v>214500</v>
      </c>
      <c r="C386" s="62">
        <v>214500</v>
      </c>
      <c r="D386" s="59" t="e">
        <f>VLOOKUP(A386,'CARTERA COOSALUD'!$A$2:$B$371,2,0)</f>
        <v>#N/A</v>
      </c>
      <c r="E386" s="59" t="e">
        <f>VLOOKUP(A386,PAGOS!$A$2:$B$2051,2,0)</f>
        <v>#N/A</v>
      </c>
      <c r="F386" s="59" t="e">
        <f t="shared" si="29"/>
        <v>#N/A</v>
      </c>
      <c r="G386" s="62"/>
      <c r="H386" s="62">
        <f t="shared" ref="H386" si="43">+C386</f>
        <v>214500</v>
      </c>
      <c r="I386" s="62"/>
      <c r="J386" s="62"/>
      <c r="K386" s="62"/>
      <c r="L386" s="62"/>
      <c r="M386" s="62"/>
      <c r="N386" s="62"/>
      <c r="O386" s="59"/>
      <c r="P386" s="59"/>
      <c r="Q386" s="67">
        <f t="shared" si="30"/>
        <v>0</v>
      </c>
      <c r="R386" s="59"/>
    </row>
    <row r="387" spans="1:18">
      <c r="A387" s="59">
        <v>4333430</v>
      </c>
      <c r="B387" s="62">
        <v>72600</v>
      </c>
      <c r="C387" s="62">
        <v>72600</v>
      </c>
      <c r="D387" s="59" t="e">
        <f>VLOOKUP(A387,'CARTERA COOSALUD'!$A$2:$B$371,2,0)</f>
        <v>#N/A</v>
      </c>
      <c r="E387" s="59">
        <f>VLOOKUP(A387,PAGOS!$A$2:$B$2051,2,0)</f>
        <v>72600</v>
      </c>
      <c r="F387" s="59" t="e">
        <f t="shared" ref="F387:F450" si="44">+C387-D387</f>
        <v>#N/A</v>
      </c>
      <c r="G387" s="62"/>
      <c r="H387" s="62"/>
      <c r="I387" s="62"/>
      <c r="J387" s="62"/>
      <c r="K387" s="62"/>
      <c r="L387" s="62"/>
      <c r="M387" s="62"/>
      <c r="N387" s="62">
        <f>VLOOKUP(A387,PAGOS!$A$2:$D$2051,2,0)</f>
        <v>72600</v>
      </c>
      <c r="O387" s="59" t="str">
        <f>VLOOKUP(A387,PAGOS!$A$2:$D$2051,3,0)</f>
        <v>2000278105</v>
      </c>
      <c r="P387" s="59" t="str">
        <f>VLOOKUP(A387,PAGOS!$A$2:$D$2051,4,0)</f>
        <v>EVENTO  FEB_2020</v>
      </c>
      <c r="Q387" s="67">
        <f t="shared" ref="Q387:Q450" si="45">+C387-SUM(G387:N387)</f>
        <v>0</v>
      </c>
      <c r="R387" s="59"/>
    </row>
    <row r="388" spans="1:18">
      <c r="A388" s="59">
        <v>4333467</v>
      </c>
      <c r="B388" s="62">
        <v>27300</v>
      </c>
      <c r="C388" s="62">
        <v>27300</v>
      </c>
      <c r="D388" s="59" t="e">
        <f>VLOOKUP(A388,'CARTERA COOSALUD'!$A$2:$B$371,2,0)</f>
        <v>#N/A</v>
      </c>
      <c r="E388" s="59">
        <f>VLOOKUP(A388,PAGOS!$A$2:$B$2051,2,0)</f>
        <v>27300</v>
      </c>
      <c r="F388" s="59" t="e">
        <f t="shared" si="44"/>
        <v>#N/A</v>
      </c>
      <c r="G388" s="62"/>
      <c r="H388" s="62"/>
      <c r="I388" s="62"/>
      <c r="J388" s="62"/>
      <c r="K388" s="62"/>
      <c r="L388" s="62"/>
      <c r="M388" s="62"/>
      <c r="N388" s="62">
        <f>VLOOKUP(A388,PAGOS!$A$2:$D$2051,2,0)</f>
        <v>27300</v>
      </c>
      <c r="O388" s="59" t="str">
        <f>VLOOKUP(A388,PAGOS!$A$2:$D$2051,3,0)</f>
        <v>2000278105</v>
      </c>
      <c r="P388" s="59" t="str">
        <f>VLOOKUP(A388,PAGOS!$A$2:$D$2051,4,0)</f>
        <v>EVENTO  FEB_2020</v>
      </c>
      <c r="Q388" s="67">
        <f t="shared" si="45"/>
        <v>0</v>
      </c>
      <c r="R388" s="59"/>
    </row>
    <row r="389" spans="1:18">
      <c r="A389" s="59">
        <v>4333468</v>
      </c>
      <c r="B389" s="62">
        <v>17900</v>
      </c>
      <c r="C389" s="62">
        <v>17900</v>
      </c>
      <c r="D389" s="59" t="e">
        <f>VLOOKUP(A389,'CARTERA COOSALUD'!$A$2:$B$371,2,0)</f>
        <v>#N/A</v>
      </c>
      <c r="E389" s="59">
        <f>VLOOKUP(A389,PAGOS!$A$2:$B$2051,2,0)</f>
        <v>17900</v>
      </c>
      <c r="F389" s="59" t="e">
        <f t="shared" si="44"/>
        <v>#N/A</v>
      </c>
      <c r="G389" s="62"/>
      <c r="H389" s="62"/>
      <c r="I389" s="62"/>
      <c r="J389" s="62"/>
      <c r="K389" s="62"/>
      <c r="L389" s="62"/>
      <c r="M389" s="62"/>
      <c r="N389" s="62">
        <f>VLOOKUP(A389,PAGOS!$A$2:$D$2051,2,0)</f>
        <v>17900</v>
      </c>
      <c r="O389" s="59" t="str">
        <f>VLOOKUP(A389,PAGOS!$A$2:$D$2051,3,0)</f>
        <v>2000278105</v>
      </c>
      <c r="P389" s="59" t="str">
        <f>VLOOKUP(A389,PAGOS!$A$2:$D$2051,4,0)</f>
        <v>EVENTO  FEB_2020</v>
      </c>
      <c r="Q389" s="67">
        <f t="shared" si="45"/>
        <v>0</v>
      </c>
      <c r="R389" s="59"/>
    </row>
    <row r="390" spans="1:18">
      <c r="A390" s="59">
        <v>4333664</v>
      </c>
      <c r="B390" s="62">
        <v>47800</v>
      </c>
      <c r="C390" s="62">
        <v>47800</v>
      </c>
      <c r="D390" s="59" t="e">
        <f>VLOOKUP(A390,'CARTERA COOSALUD'!$A$2:$B$371,2,0)</f>
        <v>#N/A</v>
      </c>
      <c r="E390" s="59">
        <f>VLOOKUP(A390,PAGOS!$A$2:$B$2051,2,0)</f>
        <v>47800</v>
      </c>
      <c r="F390" s="59" t="e">
        <f t="shared" si="44"/>
        <v>#N/A</v>
      </c>
      <c r="G390" s="62"/>
      <c r="H390" s="62"/>
      <c r="I390" s="62"/>
      <c r="J390" s="62"/>
      <c r="K390" s="62"/>
      <c r="L390" s="62"/>
      <c r="M390" s="62"/>
      <c r="N390" s="62">
        <f>VLOOKUP(A390,PAGOS!$A$2:$D$2051,2,0)</f>
        <v>47800</v>
      </c>
      <c r="O390" s="59" t="str">
        <f>VLOOKUP(A390,PAGOS!$A$2:$D$2051,3,0)</f>
        <v>2000278105</v>
      </c>
      <c r="P390" s="59" t="str">
        <f>VLOOKUP(A390,PAGOS!$A$2:$D$2051,4,0)</f>
        <v>EVENTO  FEB_2020</v>
      </c>
      <c r="Q390" s="67">
        <f t="shared" si="45"/>
        <v>0</v>
      </c>
      <c r="R390" s="59"/>
    </row>
    <row r="391" spans="1:18">
      <c r="A391" s="59">
        <v>4333828</v>
      </c>
      <c r="B391" s="62">
        <v>4201553</v>
      </c>
      <c r="C391" s="62">
        <v>4201553</v>
      </c>
      <c r="D391" s="59">
        <f>VLOOKUP(A391,'CARTERA COOSALUD'!$A$2:$B$371,2,0)</f>
        <v>230050</v>
      </c>
      <c r="E391" s="59">
        <f>VLOOKUP(A391,PAGOS!$A$2:$B$2051,2,0)</f>
        <v>3971503</v>
      </c>
      <c r="F391" s="59">
        <f t="shared" si="44"/>
        <v>3971503</v>
      </c>
      <c r="G391" s="62">
        <v>230050</v>
      </c>
      <c r="H391" s="62"/>
      <c r="I391" s="62"/>
      <c r="J391" s="62"/>
      <c r="K391" s="62"/>
      <c r="L391" s="62"/>
      <c r="M391" s="62"/>
      <c r="N391" s="62">
        <f>VLOOKUP(A391,PAGOS!$A$2:$D$2051,2,0)</f>
        <v>3971503</v>
      </c>
      <c r="O391" s="59" t="str">
        <f>VLOOKUP(A391,PAGOS!$A$2:$D$2051,3,0)</f>
        <v>2000188095</v>
      </c>
      <c r="P391" s="59" t="str">
        <f>VLOOKUP(A391,PAGOS!$A$2:$D$2051,4,0)</f>
        <v>EVENTO SEP_2019</v>
      </c>
      <c r="Q391" s="67">
        <f t="shared" si="45"/>
        <v>0</v>
      </c>
      <c r="R391" s="59"/>
    </row>
    <row r="392" spans="1:18">
      <c r="A392" s="59">
        <v>4333846</v>
      </c>
      <c r="B392" s="62">
        <v>105400</v>
      </c>
      <c r="C392" s="62">
        <v>105400</v>
      </c>
      <c r="D392" s="59" t="e">
        <f>VLOOKUP(A392,'CARTERA COOSALUD'!$A$2:$B$371,2,0)</f>
        <v>#N/A</v>
      </c>
      <c r="E392" s="59" t="e">
        <f>VLOOKUP(A392,PAGOS!$A$2:$B$2051,2,0)</f>
        <v>#N/A</v>
      </c>
      <c r="F392" s="59" t="e">
        <f t="shared" si="44"/>
        <v>#N/A</v>
      </c>
      <c r="G392" s="62"/>
      <c r="H392" s="62">
        <f t="shared" ref="H392:H393" si="46">+C392</f>
        <v>105400</v>
      </c>
      <c r="I392" s="62"/>
      <c r="J392" s="62"/>
      <c r="K392" s="62"/>
      <c r="L392" s="62"/>
      <c r="M392" s="62"/>
      <c r="N392" s="62"/>
      <c r="O392" s="59"/>
      <c r="P392" s="59"/>
      <c r="Q392" s="67">
        <f t="shared" si="45"/>
        <v>0</v>
      </c>
      <c r="R392" s="59"/>
    </row>
    <row r="393" spans="1:18">
      <c r="A393" s="59">
        <v>4334096</v>
      </c>
      <c r="B393" s="62">
        <v>78600</v>
      </c>
      <c r="C393" s="62">
        <v>78600</v>
      </c>
      <c r="D393" s="59" t="e">
        <f>VLOOKUP(A393,'CARTERA COOSALUD'!$A$2:$B$371,2,0)</f>
        <v>#N/A</v>
      </c>
      <c r="E393" s="59" t="e">
        <f>VLOOKUP(A393,PAGOS!$A$2:$B$2051,2,0)</f>
        <v>#N/A</v>
      </c>
      <c r="F393" s="59" t="e">
        <f t="shared" si="44"/>
        <v>#N/A</v>
      </c>
      <c r="G393" s="62"/>
      <c r="H393" s="62">
        <f t="shared" si="46"/>
        <v>78600</v>
      </c>
      <c r="I393" s="62"/>
      <c r="J393" s="62"/>
      <c r="K393" s="62"/>
      <c r="L393" s="62"/>
      <c r="M393" s="62"/>
      <c r="N393" s="62"/>
      <c r="O393" s="59"/>
      <c r="P393" s="59"/>
      <c r="Q393" s="67">
        <f t="shared" si="45"/>
        <v>0</v>
      </c>
      <c r="R393" s="59"/>
    </row>
    <row r="394" spans="1:18">
      <c r="A394" s="59">
        <v>4334097</v>
      </c>
      <c r="B394" s="62">
        <v>47800</v>
      </c>
      <c r="C394" s="62">
        <v>47800</v>
      </c>
      <c r="D394" s="59" t="e">
        <f>VLOOKUP(A394,'CARTERA COOSALUD'!$A$2:$B$371,2,0)</f>
        <v>#N/A</v>
      </c>
      <c r="E394" s="59">
        <f>VLOOKUP(A394,PAGOS!$A$2:$B$2051,2,0)</f>
        <v>47800</v>
      </c>
      <c r="F394" s="59" t="e">
        <f t="shared" si="44"/>
        <v>#N/A</v>
      </c>
      <c r="G394" s="62"/>
      <c r="H394" s="62"/>
      <c r="I394" s="62"/>
      <c r="J394" s="62"/>
      <c r="K394" s="62"/>
      <c r="L394" s="62"/>
      <c r="M394" s="62"/>
      <c r="N394" s="62">
        <f>VLOOKUP(A394,PAGOS!$A$2:$D$2051,2,0)</f>
        <v>47800</v>
      </c>
      <c r="O394" s="59" t="str">
        <f>VLOOKUP(A394,PAGOS!$A$2:$D$2051,3,0)</f>
        <v>2000278105</v>
      </c>
      <c r="P394" s="59" t="str">
        <f>VLOOKUP(A394,PAGOS!$A$2:$D$2051,4,0)</f>
        <v>EVENTO  FEB_2020</v>
      </c>
      <c r="Q394" s="67">
        <f t="shared" si="45"/>
        <v>0</v>
      </c>
      <c r="R394" s="59"/>
    </row>
    <row r="395" spans="1:18">
      <c r="A395" s="59">
        <v>4334106</v>
      </c>
      <c r="B395" s="62">
        <v>147400</v>
      </c>
      <c r="C395" s="62">
        <v>147400</v>
      </c>
      <c r="D395" s="59" t="e">
        <f>VLOOKUP(A395,'CARTERA COOSALUD'!$A$2:$B$371,2,0)</f>
        <v>#N/A</v>
      </c>
      <c r="E395" s="59">
        <f>VLOOKUP(A395,PAGOS!$A$2:$B$2051,2,0)</f>
        <v>147400</v>
      </c>
      <c r="F395" s="59" t="e">
        <f t="shared" si="44"/>
        <v>#N/A</v>
      </c>
      <c r="G395" s="62"/>
      <c r="H395" s="62"/>
      <c r="I395" s="62"/>
      <c r="J395" s="62"/>
      <c r="K395" s="62"/>
      <c r="L395" s="62"/>
      <c r="M395" s="62"/>
      <c r="N395" s="62">
        <f>VLOOKUP(A395,PAGOS!$A$2:$D$2051,2,0)</f>
        <v>147400</v>
      </c>
      <c r="O395" s="59" t="str">
        <f>VLOOKUP(A395,PAGOS!$A$2:$D$2051,3,0)</f>
        <v>2000278105</v>
      </c>
      <c r="P395" s="59" t="str">
        <f>VLOOKUP(A395,PAGOS!$A$2:$D$2051,4,0)</f>
        <v>EVENTO  FEB_2020</v>
      </c>
      <c r="Q395" s="67">
        <f t="shared" si="45"/>
        <v>0</v>
      </c>
      <c r="R395" s="59"/>
    </row>
    <row r="396" spans="1:18">
      <c r="A396" s="59">
        <v>4334107</v>
      </c>
      <c r="B396" s="62">
        <v>47800</v>
      </c>
      <c r="C396" s="62">
        <v>47800</v>
      </c>
      <c r="D396" s="59" t="e">
        <f>VLOOKUP(A396,'CARTERA COOSALUD'!$A$2:$B$371,2,0)</f>
        <v>#N/A</v>
      </c>
      <c r="E396" s="59">
        <f>VLOOKUP(A396,PAGOS!$A$2:$B$2051,2,0)</f>
        <v>47800</v>
      </c>
      <c r="F396" s="59" t="e">
        <f t="shared" si="44"/>
        <v>#N/A</v>
      </c>
      <c r="G396" s="62"/>
      <c r="H396" s="62"/>
      <c r="I396" s="62"/>
      <c r="J396" s="62"/>
      <c r="K396" s="62"/>
      <c r="L396" s="62"/>
      <c r="M396" s="62"/>
      <c r="N396" s="62">
        <f>VLOOKUP(A396,PAGOS!$A$2:$D$2051,2,0)</f>
        <v>47800</v>
      </c>
      <c r="O396" s="59" t="str">
        <f>VLOOKUP(A396,PAGOS!$A$2:$D$2051,3,0)</f>
        <v>2000278105</v>
      </c>
      <c r="P396" s="59" t="str">
        <f>VLOOKUP(A396,PAGOS!$A$2:$D$2051,4,0)</f>
        <v>EVENTO  FEB_2020</v>
      </c>
      <c r="Q396" s="67">
        <f t="shared" si="45"/>
        <v>0</v>
      </c>
      <c r="R396" s="59"/>
    </row>
    <row r="397" spans="1:18">
      <c r="A397" s="59">
        <v>4334180</v>
      </c>
      <c r="B397" s="62">
        <v>127800</v>
      </c>
      <c r="C397" s="62">
        <v>127800</v>
      </c>
      <c r="D397" s="59" t="e">
        <f>VLOOKUP(A397,'CARTERA COOSALUD'!$A$2:$B$371,2,0)</f>
        <v>#N/A</v>
      </c>
      <c r="E397" s="59">
        <f>VLOOKUP(A397,PAGOS!$A$2:$B$2051,2,0)</f>
        <v>127800</v>
      </c>
      <c r="F397" s="59" t="e">
        <f t="shared" si="44"/>
        <v>#N/A</v>
      </c>
      <c r="G397" s="62"/>
      <c r="H397" s="62"/>
      <c r="I397" s="62"/>
      <c r="J397" s="62"/>
      <c r="K397" s="62"/>
      <c r="L397" s="62"/>
      <c r="M397" s="62"/>
      <c r="N397" s="62">
        <f>VLOOKUP(A397,PAGOS!$A$2:$D$2051,2,0)</f>
        <v>127800</v>
      </c>
      <c r="O397" s="59" t="str">
        <f>VLOOKUP(A397,PAGOS!$A$2:$D$2051,3,0)</f>
        <v>2000278105</v>
      </c>
      <c r="P397" s="59" t="str">
        <f>VLOOKUP(A397,PAGOS!$A$2:$D$2051,4,0)</f>
        <v>EVENTO  FEB_2020</v>
      </c>
      <c r="Q397" s="67">
        <f t="shared" si="45"/>
        <v>0</v>
      </c>
      <c r="R397" s="59"/>
    </row>
    <row r="398" spans="1:18">
      <c r="A398" s="59">
        <v>4334207</v>
      </c>
      <c r="B398" s="62">
        <v>50500</v>
      </c>
      <c r="C398" s="62">
        <v>50500</v>
      </c>
      <c r="D398" s="59" t="e">
        <f>VLOOKUP(A398,'CARTERA COOSALUD'!$A$2:$B$371,2,0)</f>
        <v>#N/A</v>
      </c>
      <c r="E398" s="59">
        <f>VLOOKUP(A398,PAGOS!$A$2:$B$2051,2,0)</f>
        <v>50500</v>
      </c>
      <c r="F398" s="59" t="e">
        <f t="shared" si="44"/>
        <v>#N/A</v>
      </c>
      <c r="G398" s="62"/>
      <c r="H398" s="62"/>
      <c r="I398" s="62"/>
      <c r="J398" s="62"/>
      <c r="K398" s="62"/>
      <c r="L398" s="62"/>
      <c r="M398" s="62"/>
      <c r="N398" s="62">
        <f>VLOOKUP(A398,PAGOS!$A$2:$D$2051,2,0)</f>
        <v>50500</v>
      </c>
      <c r="O398" s="59" t="str">
        <f>VLOOKUP(A398,PAGOS!$A$2:$D$2051,3,0)</f>
        <v>2000278105</v>
      </c>
      <c r="P398" s="59" t="str">
        <f>VLOOKUP(A398,PAGOS!$A$2:$D$2051,4,0)</f>
        <v>EVENTO  FEB_2020</v>
      </c>
      <c r="Q398" s="67">
        <f t="shared" si="45"/>
        <v>0</v>
      </c>
      <c r="R398" s="59"/>
    </row>
    <row r="399" spans="1:18">
      <c r="A399" s="59">
        <v>4334216</v>
      </c>
      <c r="B399" s="62">
        <v>178300</v>
      </c>
      <c r="C399" s="62">
        <v>178300</v>
      </c>
      <c r="D399" s="59" t="e">
        <f>VLOOKUP(A399,'CARTERA COOSALUD'!$A$2:$B$371,2,0)</f>
        <v>#N/A</v>
      </c>
      <c r="E399" s="59">
        <f>VLOOKUP(A399,PAGOS!$A$2:$B$2051,2,0)</f>
        <v>178300</v>
      </c>
      <c r="F399" s="59" t="e">
        <f t="shared" si="44"/>
        <v>#N/A</v>
      </c>
      <c r="G399" s="62"/>
      <c r="H399" s="62"/>
      <c r="I399" s="62"/>
      <c r="J399" s="62"/>
      <c r="K399" s="62"/>
      <c r="L399" s="62"/>
      <c r="M399" s="62"/>
      <c r="N399" s="62">
        <f>VLOOKUP(A399,PAGOS!$A$2:$D$2051,2,0)</f>
        <v>178300</v>
      </c>
      <c r="O399" s="59" t="str">
        <f>VLOOKUP(A399,PAGOS!$A$2:$D$2051,3,0)</f>
        <v>2000278105</v>
      </c>
      <c r="P399" s="59" t="str">
        <f>VLOOKUP(A399,PAGOS!$A$2:$D$2051,4,0)</f>
        <v>EVENTO  FEB_2020</v>
      </c>
      <c r="Q399" s="67">
        <f t="shared" si="45"/>
        <v>0</v>
      </c>
      <c r="R399" s="59"/>
    </row>
    <row r="400" spans="1:18">
      <c r="A400" s="59">
        <v>4334236</v>
      </c>
      <c r="B400" s="62">
        <v>42000</v>
      </c>
      <c r="C400" s="62">
        <v>42000</v>
      </c>
      <c r="D400" s="59" t="e">
        <f>VLOOKUP(A400,'CARTERA COOSALUD'!$A$2:$B$371,2,0)</f>
        <v>#N/A</v>
      </c>
      <c r="E400" s="59">
        <f>VLOOKUP(A400,PAGOS!$A$2:$B$2051,2,0)</f>
        <v>42000</v>
      </c>
      <c r="F400" s="59" t="e">
        <f t="shared" si="44"/>
        <v>#N/A</v>
      </c>
      <c r="G400" s="62"/>
      <c r="H400" s="62"/>
      <c r="I400" s="62"/>
      <c r="J400" s="62"/>
      <c r="K400" s="62"/>
      <c r="L400" s="62"/>
      <c r="M400" s="62"/>
      <c r="N400" s="62">
        <f>VLOOKUP(A400,PAGOS!$A$2:$D$2051,2,0)</f>
        <v>42000</v>
      </c>
      <c r="O400" s="59" t="str">
        <f>VLOOKUP(A400,PAGOS!$A$2:$D$2051,3,0)</f>
        <v>2000278105</v>
      </c>
      <c r="P400" s="59" t="str">
        <f>VLOOKUP(A400,PAGOS!$A$2:$D$2051,4,0)</f>
        <v>EVENTO  FEB_2020</v>
      </c>
      <c r="Q400" s="67">
        <f t="shared" si="45"/>
        <v>0</v>
      </c>
      <c r="R400" s="59"/>
    </row>
    <row r="401" spans="1:18">
      <c r="A401" s="59">
        <v>4334242</v>
      </c>
      <c r="B401" s="62">
        <v>138800</v>
      </c>
      <c r="C401" s="62">
        <v>138800</v>
      </c>
      <c r="D401" s="59">
        <f>VLOOKUP(A401,'CARTERA COOSALUD'!$A$2:$B$371,2,0)</f>
        <v>12400</v>
      </c>
      <c r="E401" s="59">
        <f>VLOOKUP(A401,PAGOS!$A$2:$B$2051,2,0)</f>
        <v>126400</v>
      </c>
      <c r="F401" s="59">
        <f t="shared" si="44"/>
        <v>126400</v>
      </c>
      <c r="G401" s="62">
        <v>12400</v>
      </c>
      <c r="H401" s="62"/>
      <c r="I401" s="62"/>
      <c r="J401" s="62"/>
      <c r="K401" s="62"/>
      <c r="L401" s="62"/>
      <c r="M401" s="62"/>
      <c r="N401" s="62">
        <f>VLOOKUP(A401,PAGOS!$A$2:$D$2051,2,0)</f>
        <v>126400</v>
      </c>
      <c r="O401" s="59" t="str">
        <f>VLOOKUP(A401,PAGOS!$A$2:$D$2051,3,0)</f>
        <v>2000188095</v>
      </c>
      <c r="P401" s="59" t="str">
        <f>VLOOKUP(A401,PAGOS!$A$2:$D$2051,4,0)</f>
        <v>EVENTO SEP_2019</v>
      </c>
      <c r="Q401" s="67">
        <f t="shared" si="45"/>
        <v>0</v>
      </c>
      <c r="R401" s="59"/>
    </row>
    <row r="402" spans="1:18">
      <c r="A402" s="59">
        <v>4334243</v>
      </c>
      <c r="B402" s="62">
        <v>42000</v>
      </c>
      <c r="C402" s="62">
        <v>42000</v>
      </c>
      <c r="D402" s="59" t="e">
        <f>VLOOKUP(A402,'CARTERA COOSALUD'!$A$2:$B$371,2,0)</f>
        <v>#N/A</v>
      </c>
      <c r="E402" s="59">
        <f>VLOOKUP(A402,PAGOS!$A$2:$B$2051,2,0)</f>
        <v>42000</v>
      </c>
      <c r="F402" s="59" t="e">
        <f t="shared" si="44"/>
        <v>#N/A</v>
      </c>
      <c r="G402" s="62"/>
      <c r="H402" s="62"/>
      <c r="I402" s="62"/>
      <c r="J402" s="62"/>
      <c r="K402" s="62"/>
      <c r="L402" s="62"/>
      <c r="M402" s="62"/>
      <c r="N402" s="62">
        <f>VLOOKUP(A402,PAGOS!$A$2:$D$2051,2,0)</f>
        <v>42000</v>
      </c>
      <c r="O402" s="59" t="str">
        <f>VLOOKUP(A402,PAGOS!$A$2:$D$2051,3,0)</f>
        <v>2000278105</v>
      </c>
      <c r="P402" s="59" t="str">
        <f>VLOOKUP(A402,PAGOS!$A$2:$D$2051,4,0)</f>
        <v>EVENTO  FEB_2020</v>
      </c>
      <c r="Q402" s="67">
        <f t="shared" si="45"/>
        <v>0</v>
      </c>
      <c r="R402" s="59"/>
    </row>
    <row r="403" spans="1:18">
      <c r="A403" s="59">
        <v>4334259</v>
      </c>
      <c r="B403" s="62">
        <v>47800</v>
      </c>
      <c r="C403" s="62">
        <v>47800</v>
      </c>
      <c r="D403" s="59" t="e">
        <f>VLOOKUP(A403,'CARTERA COOSALUD'!$A$2:$B$371,2,0)</f>
        <v>#N/A</v>
      </c>
      <c r="E403" s="59">
        <f>VLOOKUP(A403,PAGOS!$A$2:$B$2051,2,0)</f>
        <v>47800</v>
      </c>
      <c r="F403" s="59" t="e">
        <f t="shared" si="44"/>
        <v>#N/A</v>
      </c>
      <c r="G403" s="62"/>
      <c r="H403" s="62"/>
      <c r="I403" s="62"/>
      <c r="J403" s="62"/>
      <c r="K403" s="62"/>
      <c r="L403" s="62"/>
      <c r="M403" s="62"/>
      <c r="N403" s="62">
        <f>VLOOKUP(A403,PAGOS!$A$2:$D$2051,2,0)</f>
        <v>47800</v>
      </c>
      <c r="O403" s="59" t="str">
        <f>VLOOKUP(A403,PAGOS!$A$2:$D$2051,3,0)</f>
        <v>2000278105</v>
      </c>
      <c r="P403" s="59" t="str">
        <f>VLOOKUP(A403,PAGOS!$A$2:$D$2051,4,0)</f>
        <v>EVENTO  FEB_2020</v>
      </c>
      <c r="Q403" s="67">
        <f t="shared" si="45"/>
        <v>0</v>
      </c>
      <c r="R403" s="59"/>
    </row>
    <row r="404" spans="1:18">
      <c r="A404" s="59">
        <v>4334367</v>
      </c>
      <c r="B404" s="62">
        <v>88600</v>
      </c>
      <c r="C404" s="62">
        <v>88600</v>
      </c>
      <c r="D404" s="59" t="e">
        <f>VLOOKUP(A404,'CARTERA COOSALUD'!$A$2:$B$371,2,0)</f>
        <v>#N/A</v>
      </c>
      <c r="E404" s="59">
        <f>VLOOKUP(A404,PAGOS!$A$2:$B$2051,2,0)</f>
        <v>88600</v>
      </c>
      <c r="F404" s="59" t="e">
        <f t="shared" si="44"/>
        <v>#N/A</v>
      </c>
      <c r="G404" s="62"/>
      <c r="H404" s="62"/>
      <c r="I404" s="62"/>
      <c r="J404" s="62"/>
      <c r="K404" s="62"/>
      <c r="L404" s="62"/>
      <c r="M404" s="62"/>
      <c r="N404" s="62">
        <f>VLOOKUP(A404,PAGOS!$A$2:$D$2051,2,0)</f>
        <v>88600</v>
      </c>
      <c r="O404" s="59" t="str">
        <f>VLOOKUP(A404,PAGOS!$A$2:$D$2051,3,0)</f>
        <v>2000278105</v>
      </c>
      <c r="P404" s="59" t="str">
        <f>VLOOKUP(A404,PAGOS!$A$2:$D$2051,4,0)</f>
        <v>EVENTO  FEB_2020</v>
      </c>
      <c r="Q404" s="67">
        <f t="shared" si="45"/>
        <v>0</v>
      </c>
      <c r="R404" s="59"/>
    </row>
    <row r="405" spans="1:18">
      <c r="A405" s="59">
        <v>4334368</v>
      </c>
      <c r="B405" s="62">
        <v>47800</v>
      </c>
      <c r="C405" s="62">
        <v>47800</v>
      </c>
      <c r="D405" s="59" t="e">
        <f>VLOOKUP(A405,'CARTERA COOSALUD'!$A$2:$B$371,2,0)</f>
        <v>#N/A</v>
      </c>
      <c r="E405" s="59">
        <f>VLOOKUP(A405,PAGOS!$A$2:$B$2051,2,0)</f>
        <v>47800</v>
      </c>
      <c r="F405" s="59" t="e">
        <f t="shared" si="44"/>
        <v>#N/A</v>
      </c>
      <c r="G405" s="62"/>
      <c r="H405" s="62"/>
      <c r="I405" s="62"/>
      <c r="J405" s="62"/>
      <c r="K405" s="62"/>
      <c r="L405" s="62"/>
      <c r="M405" s="62"/>
      <c r="N405" s="62">
        <f>VLOOKUP(A405,PAGOS!$A$2:$D$2051,2,0)</f>
        <v>47800</v>
      </c>
      <c r="O405" s="59" t="str">
        <f>VLOOKUP(A405,PAGOS!$A$2:$D$2051,3,0)</f>
        <v>2000278105</v>
      </c>
      <c r="P405" s="59" t="str">
        <f>VLOOKUP(A405,PAGOS!$A$2:$D$2051,4,0)</f>
        <v>EVENTO  FEB_2020</v>
      </c>
      <c r="Q405" s="67">
        <f t="shared" si="45"/>
        <v>0</v>
      </c>
      <c r="R405" s="59"/>
    </row>
    <row r="406" spans="1:18">
      <c r="A406" s="59">
        <v>4334369</v>
      </c>
      <c r="B406" s="62">
        <v>47800</v>
      </c>
      <c r="C406" s="62">
        <v>47800</v>
      </c>
      <c r="D406" s="59" t="e">
        <f>VLOOKUP(A406,'CARTERA COOSALUD'!$A$2:$B$371,2,0)</f>
        <v>#N/A</v>
      </c>
      <c r="E406" s="59">
        <f>VLOOKUP(A406,PAGOS!$A$2:$B$2051,2,0)</f>
        <v>47800</v>
      </c>
      <c r="F406" s="59" t="e">
        <f t="shared" si="44"/>
        <v>#N/A</v>
      </c>
      <c r="G406" s="62"/>
      <c r="H406" s="62"/>
      <c r="I406" s="62"/>
      <c r="J406" s="62"/>
      <c r="K406" s="62"/>
      <c r="L406" s="62"/>
      <c r="M406" s="62"/>
      <c r="N406" s="62">
        <f>VLOOKUP(A406,PAGOS!$A$2:$D$2051,2,0)</f>
        <v>47800</v>
      </c>
      <c r="O406" s="59" t="str">
        <f>VLOOKUP(A406,PAGOS!$A$2:$D$2051,3,0)</f>
        <v>2000278105</v>
      </c>
      <c r="P406" s="59" t="str">
        <f>VLOOKUP(A406,PAGOS!$A$2:$D$2051,4,0)</f>
        <v>EVENTO  FEB_2020</v>
      </c>
      <c r="Q406" s="67">
        <f t="shared" si="45"/>
        <v>0</v>
      </c>
      <c r="R406" s="59"/>
    </row>
    <row r="407" spans="1:18">
      <c r="A407" s="59">
        <v>4334400</v>
      </c>
      <c r="B407" s="62">
        <v>47800</v>
      </c>
      <c r="C407" s="62">
        <v>47800</v>
      </c>
      <c r="D407" s="59" t="e">
        <f>VLOOKUP(A407,'CARTERA COOSALUD'!$A$2:$B$371,2,0)</f>
        <v>#N/A</v>
      </c>
      <c r="E407" s="59">
        <f>VLOOKUP(A407,PAGOS!$A$2:$B$2051,2,0)</f>
        <v>47800</v>
      </c>
      <c r="F407" s="59" t="e">
        <f t="shared" si="44"/>
        <v>#N/A</v>
      </c>
      <c r="G407" s="62"/>
      <c r="H407" s="62"/>
      <c r="I407" s="62"/>
      <c r="J407" s="62"/>
      <c r="K407" s="62"/>
      <c r="L407" s="62"/>
      <c r="M407" s="62"/>
      <c r="N407" s="62">
        <f>VLOOKUP(A407,PAGOS!$A$2:$D$2051,2,0)</f>
        <v>47800</v>
      </c>
      <c r="O407" s="59" t="str">
        <f>VLOOKUP(A407,PAGOS!$A$2:$D$2051,3,0)</f>
        <v>2000278105</v>
      </c>
      <c r="P407" s="59" t="str">
        <f>VLOOKUP(A407,PAGOS!$A$2:$D$2051,4,0)</f>
        <v>EVENTO  FEB_2020</v>
      </c>
      <c r="Q407" s="67">
        <f t="shared" si="45"/>
        <v>0</v>
      </c>
      <c r="R407" s="59"/>
    </row>
    <row r="408" spans="1:18">
      <c r="A408" s="59">
        <v>4334493</v>
      </c>
      <c r="B408" s="62">
        <v>47800</v>
      </c>
      <c r="C408" s="62">
        <v>47800</v>
      </c>
      <c r="D408" s="59" t="e">
        <f>VLOOKUP(A408,'CARTERA COOSALUD'!$A$2:$B$371,2,0)</f>
        <v>#N/A</v>
      </c>
      <c r="E408" s="59">
        <f>VLOOKUP(A408,PAGOS!$A$2:$B$2051,2,0)</f>
        <v>40000</v>
      </c>
      <c r="F408" s="59" t="e">
        <f t="shared" si="44"/>
        <v>#N/A</v>
      </c>
      <c r="G408" s="62"/>
      <c r="H408" s="62"/>
      <c r="I408" s="62"/>
      <c r="J408" s="62"/>
      <c r="K408" s="62"/>
      <c r="L408" s="62">
        <v>7800</v>
      </c>
      <c r="M408" s="62"/>
      <c r="N408" s="62">
        <f>VLOOKUP(A408,PAGOS!$A$2:$D$2051,2,0)</f>
        <v>40000</v>
      </c>
      <c r="O408" s="59" t="str">
        <f>VLOOKUP(A408,PAGOS!$A$2:$D$2051,3,0)</f>
        <v>2000188095</v>
      </c>
      <c r="P408" s="59" t="str">
        <f>VLOOKUP(A408,PAGOS!$A$2:$D$2051,4,0)</f>
        <v>EVENTO SEP_2019</v>
      </c>
      <c r="Q408" s="67">
        <f t="shared" si="45"/>
        <v>0</v>
      </c>
      <c r="R408" s="59"/>
    </row>
    <row r="409" spans="1:18">
      <c r="A409" s="59">
        <v>4334649</v>
      </c>
      <c r="B409" s="62">
        <v>123100</v>
      </c>
      <c r="C409" s="62">
        <v>123100</v>
      </c>
      <c r="D409" s="59" t="e">
        <f>VLOOKUP(A409,'CARTERA COOSALUD'!$A$2:$B$371,2,0)</f>
        <v>#N/A</v>
      </c>
      <c r="E409" s="59">
        <f>VLOOKUP(A409,PAGOS!$A$2:$B$2051,2,0)</f>
        <v>123100</v>
      </c>
      <c r="F409" s="59" t="e">
        <f t="shared" si="44"/>
        <v>#N/A</v>
      </c>
      <c r="G409" s="62"/>
      <c r="H409" s="62"/>
      <c r="I409" s="62"/>
      <c r="J409" s="62"/>
      <c r="K409" s="62"/>
      <c r="L409" s="62"/>
      <c r="M409" s="62"/>
      <c r="N409" s="62">
        <f>VLOOKUP(A409,PAGOS!$A$2:$D$2051,2,0)</f>
        <v>123100</v>
      </c>
      <c r="O409" s="59" t="str">
        <f>VLOOKUP(A409,PAGOS!$A$2:$D$2051,3,0)</f>
        <v>2000278105</v>
      </c>
      <c r="P409" s="59" t="str">
        <f>VLOOKUP(A409,PAGOS!$A$2:$D$2051,4,0)</f>
        <v>EVENTO  FEB_2020</v>
      </c>
      <c r="Q409" s="67">
        <f t="shared" si="45"/>
        <v>0</v>
      </c>
      <c r="R409" s="59"/>
    </row>
    <row r="410" spans="1:18">
      <c r="A410" s="59">
        <v>4334693</v>
      </c>
      <c r="B410" s="62">
        <v>47800</v>
      </c>
      <c r="C410" s="62">
        <v>47800</v>
      </c>
      <c r="D410" s="59" t="e">
        <f>VLOOKUP(A410,'CARTERA COOSALUD'!$A$2:$B$371,2,0)</f>
        <v>#N/A</v>
      </c>
      <c r="E410" s="59">
        <f>VLOOKUP(A410,PAGOS!$A$2:$B$2051,2,0)</f>
        <v>47800</v>
      </c>
      <c r="F410" s="59" t="e">
        <f t="shared" si="44"/>
        <v>#N/A</v>
      </c>
      <c r="G410" s="62"/>
      <c r="H410" s="62"/>
      <c r="I410" s="62"/>
      <c r="J410" s="62"/>
      <c r="K410" s="62"/>
      <c r="L410" s="62"/>
      <c r="M410" s="62"/>
      <c r="N410" s="62">
        <f>VLOOKUP(A410,PAGOS!$A$2:$D$2051,2,0)</f>
        <v>47800</v>
      </c>
      <c r="O410" s="59" t="str">
        <f>VLOOKUP(A410,PAGOS!$A$2:$D$2051,3,0)</f>
        <v>2000278105</v>
      </c>
      <c r="P410" s="59" t="str">
        <f>VLOOKUP(A410,PAGOS!$A$2:$D$2051,4,0)</f>
        <v>EVENTO  FEB_2020</v>
      </c>
      <c r="Q410" s="67">
        <f t="shared" si="45"/>
        <v>0</v>
      </c>
      <c r="R410" s="59"/>
    </row>
    <row r="411" spans="1:18">
      <c r="A411" s="59">
        <v>4334694</v>
      </c>
      <c r="B411" s="62">
        <v>47800</v>
      </c>
      <c r="C411" s="62">
        <v>47800</v>
      </c>
      <c r="D411" s="59" t="e">
        <f>VLOOKUP(A411,'CARTERA COOSALUD'!$A$2:$B$371,2,0)</f>
        <v>#N/A</v>
      </c>
      <c r="E411" s="59">
        <f>VLOOKUP(A411,PAGOS!$A$2:$B$2051,2,0)</f>
        <v>47800</v>
      </c>
      <c r="F411" s="59" t="e">
        <f t="shared" si="44"/>
        <v>#N/A</v>
      </c>
      <c r="G411" s="62"/>
      <c r="H411" s="62"/>
      <c r="I411" s="62"/>
      <c r="J411" s="62"/>
      <c r="K411" s="62"/>
      <c r="L411" s="62"/>
      <c r="M411" s="62"/>
      <c r="N411" s="62">
        <f>VLOOKUP(A411,PAGOS!$A$2:$D$2051,2,0)</f>
        <v>47800</v>
      </c>
      <c r="O411" s="59" t="str">
        <f>VLOOKUP(A411,PAGOS!$A$2:$D$2051,3,0)</f>
        <v>2000278105</v>
      </c>
      <c r="P411" s="59" t="str">
        <f>VLOOKUP(A411,PAGOS!$A$2:$D$2051,4,0)</f>
        <v>EVENTO  FEB_2020</v>
      </c>
      <c r="Q411" s="67">
        <f t="shared" si="45"/>
        <v>0</v>
      </c>
      <c r="R411" s="59"/>
    </row>
    <row r="412" spans="1:18">
      <c r="A412" s="59">
        <v>4334697</v>
      </c>
      <c r="B412" s="62">
        <v>47800</v>
      </c>
      <c r="C412" s="62">
        <v>47800</v>
      </c>
      <c r="D412" s="59" t="e">
        <f>VLOOKUP(A412,'CARTERA COOSALUD'!$A$2:$B$371,2,0)</f>
        <v>#N/A</v>
      </c>
      <c r="E412" s="59">
        <f>VLOOKUP(A412,PAGOS!$A$2:$B$2051,2,0)</f>
        <v>47800</v>
      </c>
      <c r="F412" s="59" t="e">
        <f t="shared" si="44"/>
        <v>#N/A</v>
      </c>
      <c r="G412" s="62"/>
      <c r="H412" s="62"/>
      <c r="I412" s="62"/>
      <c r="J412" s="62"/>
      <c r="K412" s="62"/>
      <c r="L412" s="62"/>
      <c r="M412" s="62"/>
      <c r="N412" s="62">
        <f>VLOOKUP(A412,PAGOS!$A$2:$D$2051,2,0)</f>
        <v>47800</v>
      </c>
      <c r="O412" s="59" t="str">
        <f>VLOOKUP(A412,PAGOS!$A$2:$D$2051,3,0)</f>
        <v>2000278105</v>
      </c>
      <c r="P412" s="59" t="str">
        <f>VLOOKUP(A412,PAGOS!$A$2:$D$2051,4,0)</f>
        <v>EVENTO  FEB_2020</v>
      </c>
      <c r="Q412" s="67">
        <f t="shared" si="45"/>
        <v>0</v>
      </c>
      <c r="R412" s="59"/>
    </row>
    <row r="413" spans="1:18">
      <c r="A413" s="59">
        <v>4334711</v>
      </c>
      <c r="B413" s="62">
        <v>47800</v>
      </c>
      <c r="C413" s="62">
        <v>47800</v>
      </c>
      <c r="D413" s="59" t="e">
        <f>VLOOKUP(A413,'CARTERA COOSALUD'!$A$2:$B$371,2,0)</f>
        <v>#N/A</v>
      </c>
      <c r="E413" s="59">
        <f>VLOOKUP(A413,PAGOS!$A$2:$B$2051,2,0)</f>
        <v>47800</v>
      </c>
      <c r="F413" s="59" t="e">
        <f t="shared" si="44"/>
        <v>#N/A</v>
      </c>
      <c r="G413" s="62"/>
      <c r="H413" s="62"/>
      <c r="I413" s="62"/>
      <c r="J413" s="62"/>
      <c r="K413" s="62"/>
      <c r="L413" s="62"/>
      <c r="M413" s="62"/>
      <c r="N413" s="62">
        <f>VLOOKUP(A413,PAGOS!$A$2:$D$2051,2,0)</f>
        <v>47800</v>
      </c>
      <c r="O413" s="59" t="str">
        <f>VLOOKUP(A413,PAGOS!$A$2:$D$2051,3,0)</f>
        <v>2000278105</v>
      </c>
      <c r="P413" s="59" t="str">
        <f>VLOOKUP(A413,PAGOS!$A$2:$D$2051,4,0)</f>
        <v>EVENTO  FEB_2020</v>
      </c>
      <c r="Q413" s="67">
        <f t="shared" si="45"/>
        <v>0</v>
      </c>
      <c r="R413" s="59"/>
    </row>
    <row r="414" spans="1:18">
      <c r="A414" s="59">
        <v>4334713</v>
      </c>
      <c r="B414" s="62">
        <v>47800</v>
      </c>
      <c r="C414" s="62">
        <v>47800</v>
      </c>
      <c r="D414" s="59" t="e">
        <f>VLOOKUP(A414,'CARTERA COOSALUD'!$A$2:$B$371,2,0)</f>
        <v>#N/A</v>
      </c>
      <c r="E414" s="59">
        <f>VLOOKUP(A414,PAGOS!$A$2:$B$2051,2,0)</f>
        <v>47800</v>
      </c>
      <c r="F414" s="59" t="e">
        <f t="shared" si="44"/>
        <v>#N/A</v>
      </c>
      <c r="G414" s="62"/>
      <c r="H414" s="62"/>
      <c r="I414" s="62"/>
      <c r="J414" s="62"/>
      <c r="K414" s="62"/>
      <c r="L414" s="62"/>
      <c r="M414" s="62"/>
      <c r="N414" s="62">
        <f>VLOOKUP(A414,PAGOS!$A$2:$D$2051,2,0)</f>
        <v>47800</v>
      </c>
      <c r="O414" s="59" t="str">
        <f>VLOOKUP(A414,PAGOS!$A$2:$D$2051,3,0)</f>
        <v>2000278105</v>
      </c>
      <c r="P414" s="59" t="str">
        <f>VLOOKUP(A414,PAGOS!$A$2:$D$2051,4,0)</f>
        <v>EVENTO  FEB_2020</v>
      </c>
      <c r="Q414" s="67">
        <f t="shared" si="45"/>
        <v>0</v>
      </c>
      <c r="R414" s="59"/>
    </row>
    <row r="415" spans="1:18">
      <c r="A415" s="59">
        <v>4334714</v>
      </c>
      <c r="B415" s="62">
        <v>47800</v>
      </c>
      <c r="C415" s="62">
        <v>47800</v>
      </c>
      <c r="D415" s="59" t="e">
        <f>VLOOKUP(A415,'CARTERA COOSALUD'!$A$2:$B$371,2,0)</f>
        <v>#N/A</v>
      </c>
      <c r="E415" s="59">
        <f>VLOOKUP(A415,PAGOS!$A$2:$B$2051,2,0)</f>
        <v>47800</v>
      </c>
      <c r="F415" s="59" t="e">
        <f t="shared" si="44"/>
        <v>#N/A</v>
      </c>
      <c r="G415" s="62"/>
      <c r="H415" s="62"/>
      <c r="I415" s="62"/>
      <c r="J415" s="62"/>
      <c r="K415" s="62"/>
      <c r="L415" s="62"/>
      <c r="M415" s="62"/>
      <c r="N415" s="62">
        <f>VLOOKUP(A415,PAGOS!$A$2:$D$2051,2,0)</f>
        <v>47800</v>
      </c>
      <c r="O415" s="59" t="str">
        <f>VLOOKUP(A415,PAGOS!$A$2:$D$2051,3,0)</f>
        <v>2000278105</v>
      </c>
      <c r="P415" s="59" t="str">
        <f>VLOOKUP(A415,PAGOS!$A$2:$D$2051,4,0)</f>
        <v>EVENTO  FEB_2020</v>
      </c>
      <c r="Q415" s="67">
        <f t="shared" si="45"/>
        <v>0</v>
      </c>
      <c r="R415" s="59"/>
    </row>
    <row r="416" spans="1:18">
      <c r="A416" s="59">
        <v>4334715</v>
      </c>
      <c r="B416" s="62">
        <v>47800</v>
      </c>
      <c r="C416" s="62">
        <v>47800</v>
      </c>
      <c r="D416" s="59" t="e">
        <f>VLOOKUP(A416,'CARTERA COOSALUD'!$A$2:$B$371,2,0)</f>
        <v>#N/A</v>
      </c>
      <c r="E416" s="59">
        <f>VLOOKUP(A416,PAGOS!$A$2:$B$2051,2,0)</f>
        <v>47800</v>
      </c>
      <c r="F416" s="59" t="e">
        <f t="shared" si="44"/>
        <v>#N/A</v>
      </c>
      <c r="G416" s="62"/>
      <c r="H416" s="62"/>
      <c r="I416" s="62"/>
      <c r="J416" s="62"/>
      <c r="K416" s="62"/>
      <c r="L416" s="62"/>
      <c r="M416" s="62"/>
      <c r="N416" s="62">
        <f>VLOOKUP(A416,PAGOS!$A$2:$D$2051,2,0)</f>
        <v>47800</v>
      </c>
      <c r="O416" s="59" t="str">
        <f>VLOOKUP(A416,PAGOS!$A$2:$D$2051,3,0)</f>
        <v>2000278105</v>
      </c>
      <c r="P416" s="59" t="str">
        <f>VLOOKUP(A416,PAGOS!$A$2:$D$2051,4,0)</f>
        <v>EVENTO  FEB_2020</v>
      </c>
      <c r="Q416" s="67">
        <f t="shared" si="45"/>
        <v>0</v>
      </c>
      <c r="R416" s="59"/>
    </row>
    <row r="417" spans="1:18">
      <c r="A417" s="59">
        <v>4334716</v>
      </c>
      <c r="B417" s="62">
        <v>47800</v>
      </c>
      <c r="C417" s="62">
        <v>47800</v>
      </c>
      <c r="D417" s="59" t="e">
        <f>VLOOKUP(A417,'CARTERA COOSALUD'!$A$2:$B$371,2,0)</f>
        <v>#N/A</v>
      </c>
      <c r="E417" s="59">
        <f>VLOOKUP(A417,PAGOS!$A$2:$B$2051,2,0)</f>
        <v>47800</v>
      </c>
      <c r="F417" s="59" t="e">
        <f t="shared" si="44"/>
        <v>#N/A</v>
      </c>
      <c r="G417" s="62"/>
      <c r="H417" s="62"/>
      <c r="I417" s="62"/>
      <c r="J417" s="62"/>
      <c r="K417" s="62"/>
      <c r="L417" s="62"/>
      <c r="M417" s="62"/>
      <c r="N417" s="62">
        <f>VLOOKUP(A417,PAGOS!$A$2:$D$2051,2,0)</f>
        <v>47800</v>
      </c>
      <c r="O417" s="59" t="str">
        <f>VLOOKUP(A417,PAGOS!$A$2:$D$2051,3,0)</f>
        <v>2000278105</v>
      </c>
      <c r="P417" s="59" t="str">
        <f>VLOOKUP(A417,PAGOS!$A$2:$D$2051,4,0)</f>
        <v>EVENTO  FEB_2020</v>
      </c>
      <c r="Q417" s="67">
        <f t="shared" si="45"/>
        <v>0</v>
      </c>
      <c r="R417" s="59"/>
    </row>
    <row r="418" spans="1:18">
      <c r="A418" s="59">
        <v>4334718</v>
      </c>
      <c r="B418" s="62">
        <v>47800</v>
      </c>
      <c r="C418" s="62">
        <v>47800</v>
      </c>
      <c r="D418" s="59" t="e">
        <f>VLOOKUP(A418,'CARTERA COOSALUD'!$A$2:$B$371,2,0)</f>
        <v>#N/A</v>
      </c>
      <c r="E418" s="59">
        <f>VLOOKUP(A418,PAGOS!$A$2:$B$2051,2,0)</f>
        <v>47800</v>
      </c>
      <c r="F418" s="59" t="e">
        <f t="shared" si="44"/>
        <v>#N/A</v>
      </c>
      <c r="G418" s="62"/>
      <c r="H418" s="62"/>
      <c r="I418" s="62"/>
      <c r="J418" s="62"/>
      <c r="K418" s="62"/>
      <c r="L418" s="62"/>
      <c r="M418" s="62"/>
      <c r="N418" s="62">
        <f>VLOOKUP(A418,PAGOS!$A$2:$D$2051,2,0)</f>
        <v>47800</v>
      </c>
      <c r="O418" s="59" t="str">
        <f>VLOOKUP(A418,PAGOS!$A$2:$D$2051,3,0)</f>
        <v>2000278105</v>
      </c>
      <c r="P418" s="59" t="str">
        <f>VLOOKUP(A418,PAGOS!$A$2:$D$2051,4,0)</f>
        <v>EVENTO  FEB_2020</v>
      </c>
      <c r="Q418" s="67">
        <f t="shared" si="45"/>
        <v>0</v>
      </c>
      <c r="R418" s="59"/>
    </row>
    <row r="419" spans="1:18">
      <c r="A419" s="59">
        <v>4334720</v>
      </c>
      <c r="B419" s="62">
        <v>47800</v>
      </c>
      <c r="C419" s="62">
        <v>47800</v>
      </c>
      <c r="D419" s="59" t="e">
        <f>VLOOKUP(A419,'CARTERA COOSALUD'!$A$2:$B$371,2,0)</f>
        <v>#N/A</v>
      </c>
      <c r="E419" s="59" t="e">
        <f>VLOOKUP(A419,PAGOS!$A$2:$B$2051,2,0)</f>
        <v>#N/A</v>
      </c>
      <c r="F419" s="59" t="e">
        <f t="shared" si="44"/>
        <v>#N/A</v>
      </c>
      <c r="G419" s="62"/>
      <c r="H419" s="62">
        <f t="shared" ref="H419" si="47">+C419</f>
        <v>47800</v>
      </c>
      <c r="I419" s="62"/>
      <c r="J419" s="62"/>
      <c r="K419" s="62"/>
      <c r="L419" s="62"/>
      <c r="M419" s="62"/>
      <c r="N419" s="62"/>
      <c r="O419" s="59"/>
      <c r="P419" s="59"/>
      <c r="Q419" s="67">
        <f t="shared" si="45"/>
        <v>0</v>
      </c>
      <c r="R419" s="59"/>
    </row>
    <row r="420" spans="1:18">
      <c r="A420" s="59">
        <v>4334818</v>
      </c>
      <c r="B420" s="62">
        <v>105630</v>
      </c>
      <c r="C420" s="62">
        <v>105630</v>
      </c>
      <c r="D420" s="59" t="e">
        <f>VLOOKUP(A420,'CARTERA COOSALUD'!$A$2:$B$371,2,0)</f>
        <v>#N/A</v>
      </c>
      <c r="E420" s="59">
        <f>VLOOKUP(A420,PAGOS!$A$2:$B$2051,2,0)</f>
        <v>105630</v>
      </c>
      <c r="F420" s="59" t="e">
        <f t="shared" si="44"/>
        <v>#N/A</v>
      </c>
      <c r="G420" s="62"/>
      <c r="H420" s="62"/>
      <c r="I420" s="62"/>
      <c r="J420" s="62"/>
      <c r="K420" s="62"/>
      <c r="L420" s="62"/>
      <c r="M420" s="62"/>
      <c r="N420" s="62">
        <f>VLOOKUP(A420,PAGOS!$A$2:$D$2051,2,0)</f>
        <v>105630</v>
      </c>
      <c r="O420" s="59" t="str">
        <f>VLOOKUP(A420,PAGOS!$A$2:$D$2051,3,0)</f>
        <v>2000278105</v>
      </c>
      <c r="P420" s="59" t="str">
        <f>VLOOKUP(A420,PAGOS!$A$2:$D$2051,4,0)</f>
        <v>EVENTO  FEB_2020</v>
      </c>
      <c r="Q420" s="67">
        <f t="shared" si="45"/>
        <v>0</v>
      </c>
      <c r="R420" s="59"/>
    </row>
    <row r="421" spans="1:18">
      <c r="A421" s="59">
        <v>4334864</v>
      </c>
      <c r="B421" s="62">
        <v>47800</v>
      </c>
      <c r="C421" s="62">
        <v>47800</v>
      </c>
      <c r="D421" s="59" t="e">
        <f>VLOOKUP(A421,'CARTERA COOSALUD'!$A$2:$B$371,2,0)</f>
        <v>#N/A</v>
      </c>
      <c r="E421" s="59">
        <f>VLOOKUP(A421,PAGOS!$A$2:$B$2051,2,0)</f>
        <v>47800</v>
      </c>
      <c r="F421" s="59" t="e">
        <f t="shared" si="44"/>
        <v>#N/A</v>
      </c>
      <c r="G421" s="62"/>
      <c r="H421" s="62"/>
      <c r="I421" s="62"/>
      <c r="J421" s="62"/>
      <c r="K421" s="62"/>
      <c r="L421" s="62"/>
      <c r="M421" s="62"/>
      <c r="N421" s="62">
        <f>VLOOKUP(A421,PAGOS!$A$2:$D$2051,2,0)</f>
        <v>47800</v>
      </c>
      <c r="O421" s="59" t="str">
        <f>VLOOKUP(A421,PAGOS!$A$2:$D$2051,3,0)</f>
        <v>2000278105</v>
      </c>
      <c r="P421" s="59" t="str">
        <f>VLOOKUP(A421,PAGOS!$A$2:$D$2051,4,0)</f>
        <v>EVENTO  FEB_2020</v>
      </c>
      <c r="Q421" s="67">
        <f t="shared" si="45"/>
        <v>0</v>
      </c>
      <c r="R421" s="59"/>
    </row>
    <row r="422" spans="1:18">
      <c r="A422" s="59">
        <v>4334867</v>
      </c>
      <c r="B422" s="62">
        <v>47800</v>
      </c>
      <c r="C422" s="62">
        <v>47800</v>
      </c>
      <c r="D422" s="59" t="e">
        <f>VLOOKUP(A422,'CARTERA COOSALUD'!$A$2:$B$371,2,0)</f>
        <v>#N/A</v>
      </c>
      <c r="E422" s="59">
        <f>VLOOKUP(A422,PAGOS!$A$2:$B$2051,2,0)</f>
        <v>47800</v>
      </c>
      <c r="F422" s="59" t="e">
        <f t="shared" si="44"/>
        <v>#N/A</v>
      </c>
      <c r="G422" s="62"/>
      <c r="H422" s="62"/>
      <c r="I422" s="62"/>
      <c r="J422" s="62"/>
      <c r="K422" s="62"/>
      <c r="L422" s="62"/>
      <c r="M422" s="62"/>
      <c r="N422" s="62">
        <f>VLOOKUP(A422,PAGOS!$A$2:$D$2051,2,0)</f>
        <v>47800</v>
      </c>
      <c r="O422" s="59" t="str">
        <f>VLOOKUP(A422,PAGOS!$A$2:$D$2051,3,0)</f>
        <v>2000278105</v>
      </c>
      <c r="P422" s="59" t="str">
        <f>VLOOKUP(A422,PAGOS!$A$2:$D$2051,4,0)</f>
        <v>EVENTO  FEB_2020</v>
      </c>
      <c r="Q422" s="67">
        <f t="shared" si="45"/>
        <v>0</v>
      </c>
      <c r="R422" s="59"/>
    </row>
    <row r="423" spans="1:18">
      <c r="A423" s="59">
        <v>4335041</v>
      </c>
      <c r="B423" s="62">
        <v>47800</v>
      </c>
      <c r="C423" s="62">
        <v>47800</v>
      </c>
      <c r="D423" s="59" t="e">
        <f>VLOOKUP(A423,'CARTERA COOSALUD'!$A$2:$B$371,2,0)</f>
        <v>#N/A</v>
      </c>
      <c r="E423" s="59">
        <f>VLOOKUP(A423,PAGOS!$A$2:$B$2051,2,0)</f>
        <v>47800</v>
      </c>
      <c r="F423" s="59" t="e">
        <f t="shared" si="44"/>
        <v>#N/A</v>
      </c>
      <c r="G423" s="62"/>
      <c r="H423" s="62"/>
      <c r="I423" s="62"/>
      <c r="J423" s="62"/>
      <c r="K423" s="62"/>
      <c r="L423" s="62"/>
      <c r="M423" s="62"/>
      <c r="N423" s="62">
        <f>VLOOKUP(A423,PAGOS!$A$2:$D$2051,2,0)</f>
        <v>47800</v>
      </c>
      <c r="O423" s="59" t="str">
        <f>VLOOKUP(A423,PAGOS!$A$2:$D$2051,3,0)</f>
        <v>2000278105</v>
      </c>
      <c r="P423" s="59" t="str">
        <f>VLOOKUP(A423,PAGOS!$A$2:$D$2051,4,0)</f>
        <v>EVENTO  FEB_2020</v>
      </c>
      <c r="Q423" s="67">
        <f t="shared" si="45"/>
        <v>0</v>
      </c>
      <c r="R423" s="59"/>
    </row>
    <row r="424" spans="1:18">
      <c r="A424" s="59">
        <v>4335042</v>
      </c>
      <c r="B424" s="62">
        <v>47800</v>
      </c>
      <c r="C424" s="62">
        <v>47800</v>
      </c>
      <c r="D424" s="59" t="e">
        <f>VLOOKUP(A424,'CARTERA COOSALUD'!$A$2:$B$371,2,0)</f>
        <v>#N/A</v>
      </c>
      <c r="E424" s="59" t="e">
        <f>VLOOKUP(A424,PAGOS!$A$2:$B$2051,2,0)</f>
        <v>#N/A</v>
      </c>
      <c r="F424" s="59" t="e">
        <f t="shared" si="44"/>
        <v>#N/A</v>
      </c>
      <c r="G424" s="62"/>
      <c r="H424" s="62">
        <f t="shared" ref="H424" si="48">+C424</f>
        <v>47800</v>
      </c>
      <c r="I424" s="62"/>
      <c r="J424" s="62"/>
      <c r="K424" s="62"/>
      <c r="L424" s="62"/>
      <c r="M424" s="62"/>
      <c r="N424" s="62"/>
      <c r="O424" s="59"/>
      <c r="P424" s="59"/>
      <c r="Q424" s="67">
        <f t="shared" si="45"/>
        <v>0</v>
      </c>
      <c r="R424" s="59"/>
    </row>
    <row r="425" spans="1:18">
      <c r="A425" s="59">
        <v>4335067</v>
      </c>
      <c r="B425" s="62">
        <v>3314270</v>
      </c>
      <c r="C425" s="62">
        <v>3314270</v>
      </c>
      <c r="D425" s="59" t="e">
        <f>VLOOKUP(A425,'CARTERA COOSALUD'!$A$2:$B$371,2,0)</f>
        <v>#N/A</v>
      </c>
      <c r="E425" s="59">
        <f>VLOOKUP(A425,PAGOS!$A$2:$B$2051,2,0)</f>
        <v>3314270</v>
      </c>
      <c r="F425" s="59" t="e">
        <f t="shared" si="44"/>
        <v>#N/A</v>
      </c>
      <c r="G425" s="62"/>
      <c r="H425" s="62"/>
      <c r="I425" s="62"/>
      <c r="J425" s="62"/>
      <c r="K425" s="62"/>
      <c r="L425" s="62"/>
      <c r="M425" s="62"/>
      <c r="N425" s="62">
        <f>VLOOKUP(A425,PAGOS!$A$2:$D$2051,2,0)</f>
        <v>3314270</v>
      </c>
      <c r="O425" s="59" t="str">
        <f>VLOOKUP(A425,PAGOS!$A$2:$D$2051,3,0)</f>
        <v>2000278105</v>
      </c>
      <c r="P425" s="59" t="str">
        <f>VLOOKUP(A425,PAGOS!$A$2:$D$2051,4,0)</f>
        <v>EVENTO  FEB_2020</v>
      </c>
      <c r="Q425" s="67">
        <f t="shared" si="45"/>
        <v>0</v>
      </c>
      <c r="R425" s="59"/>
    </row>
    <row r="426" spans="1:18">
      <c r="A426" s="59">
        <v>4335148</v>
      </c>
      <c r="B426" s="62">
        <v>47800</v>
      </c>
      <c r="C426" s="62">
        <v>47800</v>
      </c>
      <c r="D426" s="59" t="e">
        <f>VLOOKUP(A426,'CARTERA COOSALUD'!$A$2:$B$371,2,0)</f>
        <v>#N/A</v>
      </c>
      <c r="E426" s="59">
        <f>VLOOKUP(A426,PAGOS!$A$2:$B$2051,2,0)</f>
        <v>47800</v>
      </c>
      <c r="F426" s="59" t="e">
        <f t="shared" si="44"/>
        <v>#N/A</v>
      </c>
      <c r="G426" s="62"/>
      <c r="H426" s="62"/>
      <c r="I426" s="62"/>
      <c r="J426" s="62"/>
      <c r="K426" s="62"/>
      <c r="L426" s="62"/>
      <c r="M426" s="62"/>
      <c r="N426" s="62">
        <f>VLOOKUP(A426,PAGOS!$A$2:$D$2051,2,0)</f>
        <v>47800</v>
      </c>
      <c r="O426" s="59" t="str">
        <f>VLOOKUP(A426,PAGOS!$A$2:$D$2051,3,0)</f>
        <v>2000278105</v>
      </c>
      <c r="P426" s="59" t="str">
        <f>VLOOKUP(A426,PAGOS!$A$2:$D$2051,4,0)</f>
        <v>EVENTO  FEB_2020</v>
      </c>
      <c r="Q426" s="67">
        <f t="shared" si="45"/>
        <v>0</v>
      </c>
      <c r="R426" s="59"/>
    </row>
    <row r="427" spans="1:18">
      <c r="A427" s="59">
        <v>4335202</v>
      </c>
      <c r="B427" s="62">
        <v>42000</v>
      </c>
      <c r="C427" s="62">
        <v>42000</v>
      </c>
      <c r="D427" s="59" t="e">
        <f>VLOOKUP(A427,'CARTERA COOSALUD'!$A$2:$B$371,2,0)</f>
        <v>#N/A</v>
      </c>
      <c r="E427" s="59">
        <f>VLOOKUP(A427,PAGOS!$A$2:$B$2051,2,0)</f>
        <v>42000</v>
      </c>
      <c r="F427" s="59" t="e">
        <f t="shared" si="44"/>
        <v>#N/A</v>
      </c>
      <c r="G427" s="62"/>
      <c r="H427" s="62"/>
      <c r="I427" s="62"/>
      <c r="J427" s="62"/>
      <c r="K427" s="62"/>
      <c r="L427" s="62"/>
      <c r="M427" s="62"/>
      <c r="N427" s="62">
        <f>VLOOKUP(A427,PAGOS!$A$2:$D$2051,2,0)</f>
        <v>42000</v>
      </c>
      <c r="O427" s="59" t="str">
        <f>VLOOKUP(A427,PAGOS!$A$2:$D$2051,3,0)</f>
        <v>2000278105</v>
      </c>
      <c r="P427" s="59" t="str">
        <f>VLOOKUP(A427,PAGOS!$A$2:$D$2051,4,0)</f>
        <v>EVENTO  FEB_2020</v>
      </c>
      <c r="Q427" s="67">
        <f t="shared" si="45"/>
        <v>0</v>
      </c>
      <c r="R427" s="59"/>
    </row>
    <row r="428" spans="1:18">
      <c r="A428" s="59">
        <v>4335233</v>
      </c>
      <c r="B428" s="62">
        <v>143000</v>
      </c>
      <c r="C428" s="62">
        <v>143000</v>
      </c>
      <c r="D428" s="59" t="e">
        <f>VLOOKUP(A428,'CARTERA COOSALUD'!$A$2:$B$371,2,0)</f>
        <v>#N/A</v>
      </c>
      <c r="E428" s="59">
        <f>VLOOKUP(A428,PAGOS!$A$2:$B$2051,2,0)</f>
        <v>143000</v>
      </c>
      <c r="F428" s="59" t="e">
        <f t="shared" si="44"/>
        <v>#N/A</v>
      </c>
      <c r="G428" s="62"/>
      <c r="H428" s="62"/>
      <c r="I428" s="62"/>
      <c r="J428" s="62"/>
      <c r="K428" s="62"/>
      <c r="L428" s="62"/>
      <c r="M428" s="62"/>
      <c r="N428" s="62">
        <f>VLOOKUP(A428,PAGOS!$A$2:$D$2051,2,0)</f>
        <v>143000</v>
      </c>
      <c r="O428" s="59" t="str">
        <f>VLOOKUP(A428,PAGOS!$A$2:$D$2051,3,0)</f>
        <v>2000278105</v>
      </c>
      <c r="P428" s="59" t="str">
        <f>VLOOKUP(A428,PAGOS!$A$2:$D$2051,4,0)</f>
        <v>EVENTO  FEB_2020</v>
      </c>
      <c r="Q428" s="67">
        <f t="shared" si="45"/>
        <v>0</v>
      </c>
      <c r="R428" s="59"/>
    </row>
    <row r="429" spans="1:18">
      <c r="A429" s="59">
        <v>4335359</v>
      </c>
      <c r="B429" s="62">
        <v>221360</v>
      </c>
      <c r="C429" s="62">
        <v>221360</v>
      </c>
      <c r="D429" s="59" t="e">
        <f>VLOOKUP(A429,'CARTERA COOSALUD'!$A$2:$B$371,2,0)</f>
        <v>#N/A</v>
      </c>
      <c r="E429" s="59">
        <f>VLOOKUP(A429,PAGOS!$A$2:$B$2051,2,0)</f>
        <v>221360</v>
      </c>
      <c r="F429" s="59" t="e">
        <f t="shared" si="44"/>
        <v>#N/A</v>
      </c>
      <c r="G429" s="62"/>
      <c r="H429" s="62"/>
      <c r="I429" s="62"/>
      <c r="J429" s="62"/>
      <c r="K429" s="62"/>
      <c r="L429" s="62"/>
      <c r="M429" s="62"/>
      <c r="N429" s="62">
        <f>VLOOKUP(A429,PAGOS!$A$2:$D$2051,2,0)</f>
        <v>221360</v>
      </c>
      <c r="O429" s="59" t="str">
        <f>VLOOKUP(A429,PAGOS!$A$2:$D$2051,3,0)</f>
        <v>2000278105</v>
      </c>
      <c r="P429" s="59" t="str">
        <f>VLOOKUP(A429,PAGOS!$A$2:$D$2051,4,0)</f>
        <v>EVENTO  FEB_2020</v>
      </c>
      <c r="Q429" s="67">
        <f t="shared" si="45"/>
        <v>0</v>
      </c>
      <c r="R429" s="59"/>
    </row>
    <row r="430" spans="1:18">
      <c r="A430" s="59">
        <v>4335390</v>
      </c>
      <c r="B430" s="62">
        <v>95300</v>
      </c>
      <c r="C430" s="62">
        <v>95300</v>
      </c>
      <c r="D430" s="59" t="e">
        <f>VLOOKUP(A430,'CARTERA COOSALUD'!$A$2:$B$371,2,0)</f>
        <v>#N/A</v>
      </c>
      <c r="E430" s="59">
        <f>VLOOKUP(A430,PAGOS!$A$2:$B$2051,2,0)</f>
        <v>95300</v>
      </c>
      <c r="F430" s="59" t="e">
        <f t="shared" si="44"/>
        <v>#N/A</v>
      </c>
      <c r="G430" s="62"/>
      <c r="H430" s="62"/>
      <c r="I430" s="62"/>
      <c r="J430" s="62"/>
      <c r="K430" s="62"/>
      <c r="L430" s="62"/>
      <c r="M430" s="62"/>
      <c r="N430" s="62">
        <f>VLOOKUP(A430,PAGOS!$A$2:$D$2051,2,0)</f>
        <v>95300</v>
      </c>
      <c r="O430" s="59" t="str">
        <f>VLOOKUP(A430,PAGOS!$A$2:$D$2051,3,0)</f>
        <v>2000278105</v>
      </c>
      <c r="P430" s="59" t="str">
        <f>VLOOKUP(A430,PAGOS!$A$2:$D$2051,4,0)</f>
        <v>EVENTO  FEB_2020</v>
      </c>
      <c r="Q430" s="67">
        <f t="shared" si="45"/>
        <v>0</v>
      </c>
      <c r="R430" s="59"/>
    </row>
    <row r="431" spans="1:18">
      <c r="A431" s="59">
        <v>4335625</v>
      </c>
      <c r="B431" s="62">
        <v>47800</v>
      </c>
      <c r="C431" s="62">
        <v>47800</v>
      </c>
      <c r="D431" s="59" t="e">
        <f>VLOOKUP(A431,'CARTERA COOSALUD'!$A$2:$B$371,2,0)</f>
        <v>#N/A</v>
      </c>
      <c r="E431" s="59">
        <f>VLOOKUP(A431,PAGOS!$A$2:$B$2051,2,0)</f>
        <v>47800</v>
      </c>
      <c r="F431" s="59" t="e">
        <f t="shared" si="44"/>
        <v>#N/A</v>
      </c>
      <c r="G431" s="62"/>
      <c r="H431" s="62"/>
      <c r="I431" s="62"/>
      <c r="J431" s="62"/>
      <c r="K431" s="62"/>
      <c r="L431" s="62"/>
      <c r="M431" s="62"/>
      <c r="N431" s="62">
        <f>VLOOKUP(A431,PAGOS!$A$2:$D$2051,2,0)</f>
        <v>47800</v>
      </c>
      <c r="O431" s="59" t="str">
        <f>VLOOKUP(A431,PAGOS!$A$2:$D$2051,3,0)</f>
        <v>2000278105</v>
      </c>
      <c r="P431" s="59" t="str">
        <f>VLOOKUP(A431,PAGOS!$A$2:$D$2051,4,0)</f>
        <v>EVENTO  FEB_2020</v>
      </c>
      <c r="Q431" s="67">
        <f t="shared" si="45"/>
        <v>0</v>
      </c>
      <c r="R431" s="59"/>
    </row>
    <row r="432" spans="1:18">
      <c r="A432" s="59">
        <v>4335627</v>
      </c>
      <c r="B432" s="62">
        <v>47800</v>
      </c>
      <c r="C432" s="62">
        <v>47800</v>
      </c>
      <c r="D432" s="59" t="e">
        <f>VLOOKUP(A432,'CARTERA COOSALUD'!$A$2:$B$371,2,0)</f>
        <v>#N/A</v>
      </c>
      <c r="E432" s="59">
        <f>VLOOKUP(A432,PAGOS!$A$2:$B$2051,2,0)</f>
        <v>47800</v>
      </c>
      <c r="F432" s="59" t="e">
        <f t="shared" si="44"/>
        <v>#N/A</v>
      </c>
      <c r="G432" s="62"/>
      <c r="H432" s="62"/>
      <c r="I432" s="62"/>
      <c r="J432" s="62"/>
      <c r="K432" s="62"/>
      <c r="L432" s="62"/>
      <c r="M432" s="62"/>
      <c r="N432" s="62">
        <f>VLOOKUP(A432,PAGOS!$A$2:$D$2051,2,0)</f>
        <v>47800</v>
      </c>
      <c r="O432" s="59" t="str">
        <f>VLOOKUP(A432,PAGOS!$A$2:$D$2051,3,0)</f>
        <v>2000278105</v>
      </c>
      <c r="P432" s="59" t="str">
        <f>VLOOKUP(A432,PAGOS!$A$2:$D$2051,4,0)</f>
        <v>EVENTO  FEB_2020</v>
      </c>
      <c r="Q432" s="67">
        <f t="shared" si="45"/>
        <v>0</v>
      </c>
      <c r="R432" s="59"/>
    </row>
    <row r="433" spans="1:18">
      <c r="A433" s="59">
        <v>4335642</v>
      </c>
      <c r="B433" s="62">
        <v>47800</v>
      </c>
      <c r="C433" s="62">
        <v>47800</v>
      </c>
      <c r="D433" s="59" t="e">
        <f>VLOOKUP(A433,'CARTERA COOSALUD'!$A$2:$B$371,2,0)</f>
        <v>#N/A</v>
      </c>
      <c r="E433" s="59">
        <f>VLOOKUP(A433,PAGOS!$A$2:$B$2051,2,0)</f>
        <v>47800</v>
      </c>
      <c r="F433" s="59" t="e">
        <f t="shared" si="44"/>
        <v>#N/A</v>
      </c>
      <c r="G433" s="62"/>
      <c r="H433" s="62"/>
      <c r="I433" s="62"/>
      <c r="J433" s="62"/>
      <c r="K433" s="62"/>
      <c r="L433" s="62"/>
      <c r="M433" s="62"/>
      <c r="N433" s="62">
        <f>VLOOKUP(A433,PAGOS!$A$2:$D$2051,2,0)</f>
        <v>47800</v>
      </c>
      <c r="O433" s="59" t="str">
        <f>VLOOKUP(A433,PAGOS!$A$2:$D$2051,3,0)</f>
        <v>2000278105</v>
      </c>
      <c r="P433" s="59" t="str">
        <f>VLOOKUP(A433,PAGOS!$A$2:$D$2051,4,0)</f>
        <v>EVENTO  FEB_2020</v>
      </c>
      <c r="Q433" s="67">
        <f t="shared" si="45"/>
        <v>0</v>
      </c>
      <c r="R433" s="59"/>
    </row>
    <row r="434" spans="1:18">
      <c r="A434" s="59">
        <v>4335643</v>
      </c>
      <c r="B434" s="62">
        <v>214500</v>
      </c>
      <c r="C434" s="62">
        <v>214500</v>
      </c>
      <c r="D434" s="59" t="e">
        <f>VLOOKUP(A434,'CARTERA COOSALUD'!$A$2:$B$371,2,0)</f>
        <v>#N/A</v>
      </c>
      <c r="E434" s="59">
        <f>VLOOKUP(A434,PAGOS!$A$2:$B$2051,2,0)</f>
        <v>214500</v>
      </c>
      <c r="F434" s="59" t="e">
        <f t="shared" si="44"/>
        <v>#N/A</v>
      </c>
      <c r="G434" s="62"/>
      <c r="H434" s="62"/>
      <c r="I434" s="62"/>
      <c r="J434" s="62"/>
      <c r="K434" s="62"/>
      <c r="L434" s="62"/>
      <c r="M434" s="62"/>
      <c r="N434" s="62">
        <f>VLOOKUP(A434,PAGOS!$A$2:$D$2051,2,0)</f>
        <v>214500</v>
      </c>
      <c r="O434" s="59" t="str">
        <f>VLOOKUP(A434,PAGOS!$A$2:$D$2051,3,0)</f>
        <v>2000278105</v>
      </c>
      <c r="P434" s="59" t="str">
        <f>VLOOKUP(A434,PAGOS!$A$2:$D$2051,4,0)</f>
        <v>EVENTO  FEB_2020</v>
      </c>
      <c r="Q434" s="67">
        <f t="shared" si="45"/>
        <v>0</v>
      </c>
      <c r="R434" s="59"/>
    </row>
    <row r="435" spans="1:18">
      <c r="A435" s="59">
        <v>4335647</v>
      </c>
      <c r="B435" s="62">
        <v>47800</v>
      </c>
      <c r="C435" s="62">
        <v>47800</v>
      </c>
      <c r="D435" s="59" t="e">
        <f>VLOOKUP(A435,'CARTERA COOSALUD'!$A$2:$B$371,2,0)</f>
        <v>#N/A</v>
      </c>
      <c r="E435" s="59">
        <f>VLOOKUP(A435,PAGOS!$A$2:$B$2051,2,0)</f>
        <v>47800</v>
      </c>
      <c r="F435" s="59" t="e">
        <f t="shared" si="44"/>
        <v>#N/A</v>
      </c>
      <c r="G435" s="62"/>
      <c r="H435" s="62"/>
      <c r="I435" s="62"/>
      <c r="J435" s="62"/>
      <c r="K435" s="62"/>
      <c r="L435" s="62"/>
      <c r="M435" s="62"/>
      <c r="N435" s="62">
        <f>VLOOKUP(A435,PAGOS!$A$2:$D$2051,2,0)</f>
        <v>47800</v>
      </c>
      <c r="O435" s="59" t="str">
        <f>VLOOKUP(A435,PAGOS!$A$2:$D$2051,3,0)</f>
        <v>2000278105</v>
      </c>
      <c r="P435" s="59" t="str">
        <f>VLOOKUP(A435,PAGOS!$A$2:$D$2051,4,0)</f>
        <v>EVENTO  FEB_2020</v>
      </c>
      <c r="Q435" s="67">
        <f t="shared" si="45"/>
        <v>0</v>
      </c>
      <c r="R435" s="59"/>
    </row>
    <row r="436" spans="1:18">
      <c r="A436" s="59">
        <v>4335685</v>
      </c>
      <c r="B436" s="62">
        <v>47800</v>
      </c>
      <c r="C436" s="62">
        <v>47800</v>
      </c>
      <c r="D436" s="59" t="e">
        <f>VLOOKUP(A436,'CARTERA COOSALUD'!$A$2:$B$371,2,0)</f>
        <v>#N/A</v>
      </c>
      <c r="E436" s="59">
        <f>VLOOKUP(A436,PAGOS!$A$2:$B$2051,2,0)</f>
        <v>47800</v>
      </c>
      <c r="F436" s="59" t="e">
        <f t="shared" si="44"/>
        <v>#N/A</v>
      </c>
      <c r="G436" s="62"/>
      <c r="H436" s="62"/>
      <c r="I436" s="62"/>
      <c r="J436" s="62"/>
      <c r="K436" s="62"/>
      <c r="L436" s="62"/>
      <c r="M436" s="62"/>
      <c r="N436" s="62">
        <f>VLOOKUP(A436,PAGOS!$A$2:$D$2051,2,0)</f>
        <v>47800</v>
      </c>
      <c r="O436" s="59" t="str">
        <f>VLOOKUP(A436,PAGOS!$A$2:$D$2051,3,0)</f>
        <v>2000278105</v>
      </c>
      <c r="P436" s="59" t="str">
        <f>VLOOKUP(A436,PAGOS!$A$2:$D$2051,4,0)</f>
        <v>EVENTO  FEB_2020</v>
      </c>
      <c r="Q436" s="67">
        <f t="shared" si="45"/>
        <v>0</v>
      </c>
      <c r="R436" s="59"/>
    </row>
    <row r="437" spans="1:18">
      <c r="A437" s="59">
        <v>4335686</v>
      </c>
      <c r="B437" s="62">
        <v>130000</v>
      </c>
      <c r="C437" s="62">
        <v>130000</v>
      </c>
      <c r="D437" s="59" t="e">
        <f>VLOOKUP(A437,'CARTERA COOSALUD'!$A$2:$B$371,2,0)</f>
        <v>#N/A</v>
      </c>
      <c r="E437" s="59">
        <f>VLOOKUP(A437,PAGOS!$A$2:$B$2051,2,0)</f>
        <v>130000</v>
      </c>
      <c r="F437" s="59" t="e">
        <f t="shared" si="44"/>
        <v>#N/A</v>
      </c>
      <c r="G437" s="62"/>
      <c r="H437" s="62"/>
      <c r="I437" s="62"/>
      <c r="J437" s="62"/>
      <c r="K437" s="62"/>
      <c r="L437" s="62"/>
      <c r="M437" s="62"/>
      <c r="N437" s="62">
        <f>VLOOKUP(A437,PAGOS!$A$2:$D$2051,2,0)</f>
        <v>130000</v>
      </c>
      <c r="O437" s="59" t="str">
        <f>VLOOKUP(A437,PAGOS!$A$2:$D$2051,3,0)</f>
        <v>2000278105</v>
      </c>
      <c r="P437" s="59" t="str">
        <f>VLOOKUP(A437,PAGOS!$A$2:$D$2051,4,0)</f>
        <v>EVENTO  FEB_2020</v>
      </c>
      <c r="Q437" s="67">
        <f t="shared" si="45"/>
        <v>0</v>
      </c>
      <c r="R437" s="59"/>
    </row>
    <row r="438" spans="1:18">
      <c r="A438" s="59">
        <v>4335715</v>
      </c>
      <c r="B438" s="62">
        <v>35800</v>
      </c>
      <c r="C438" s="62">
        <v>35800</v>
      </c>
      <c r="D438" s="59" t="e">
        <f>VLOOKUP(A438,'CARTERA COOSALUD'!$A$2:$B$371,2,0)</f>
        <v>#N/A</v>
      </c>
      <c r="E438" s="59">
        <f>VLOOKUP(A438,PAGOS!$A$2:$B$2051,2,0)</f>
        <v>35800</v>
      </c>
      <c r="F438" s="59" t="e">
        <f t="shared" si="44"/>
        <v>#N/A</v>
      </c>
      <c r="G438" s="62"/>
      <c r="H438" s="62"/>
      <c r="I438" s="62"/>
      <c r="J438" s="62"/>
      <c r="K438" s="62"/>
      <c r="L438" s="62"/>
      <c r="M438" s="62"/>
      <c r="N438" s="62">
        <f>VLOOKUP(A438,PAGOS!$A$2:$D$2051,2,0)</f>
        <v>35800</v>
      </c>
      <c r="O438" s="59" t="str">
        <f>VLOOKUP(A438,PAGOS!$A$2:$D$2051,3,0)</f>
        <v>2000278105</v>
      </c>
      <c r="P438" s="59" t="str">
        <f>VLOOKUP(A438,PAGOS!$A$2:$D$2051,4,0)</f>
        <v>EVENTO  FEB_2020</v>
      </c>
      <c r="Q438" s="67">
        <f t="shared" si="45"/>
        <v>0</v>
      </c>
      <c r="R438" s="59"/>
    </row>
    <row r="439" spans="1:18">
      <c r="A439" s="59">
        <v>4335874</v>
      </c>
      <c r="B439" s="62">
        <v>47800</v>
      </c>
      <c r="C439" s="62">
        <v>47800</v>
      </c>
      <c r="D439" s="59" t="e">
        <f>VLOOKUP(A439,'CARTERA COOSALUD'!$A$2:$B$371,2,0)</f>
        <v>#N/A</v>
      </c>
      <c r="E439" s="59">
        <f>VLOOKUP(A439,PAGOS!$A$2:$B$2051,2,0)</f>
        <v>47800</v>
      </c>
      <c r="F439" s="59" t="e">
        <f t="shared" si="44"/>
        <v>#N/A</v>
      </c>
      <c r="G439" s="62"/>
      <c r="H439" s="62"/>
      <c r="I439" s="62"/>
      <c r="J439" s="62"/>
      <c r="K439" s="62"/>
      <c r="L439" s="62"/>
      <c r="M439" s="62"/>
      <c r="N439" s="62">
        <f>VLOOKUP(A439,PAGOS!$A$2:$D$2051,2,0)</f>
        <v>47800</v>
      </c>
      <c r="O439" s="59" t="str">
        <f>VLOOKUP(A439,PAGOS!$A$2:$D$2051,3,0)</f>
        <v>2000278105</v>
      </c>
      <c r="P439" s="59" t="str">
        <f>VLOOKUP(A439,PAGOS!$A$2:$D$2051,4,0)</f>
        <v>EVENTO  FEB_2020</v>
      </c>
      <c r="Q439" s="67">
        <f t="shared" si="45"/>
        <v>0</v>
      </c>
      <c r="R439" s="59"/>
    </row>
    <row r="440" spans="1:18">
      <c r="A440" s="59">
        <v>4335876</v>
      </c>
      <c r="B440" s="62">
        <v>47800</v>
      </c>
      <c r="C440" s="62">
        <v>47800</v>
      </c>
      <c r="D440" s="59" t="e">
        <f>VLOOKUP(A440,'CARTERA COOSALUD'!$A$2:$B$371,2,0)</f>
        <v>#N/A</v>
      </c>
      <c r="E440" s="59">
        <f>VLOOKUP(A440,PAGOS!$A$2:$B$2051,2,0)</f>
        <v>47800</v>
      </c>
      <c r="F440" s="59" t="e">
        <f t="shared" si="44"/>
        <v>#N/A</v>
      </c>
      <c r="G440" s="62"/>
      <c r="H440" s="62"/>
      <c r="I440" s="62"/>
      <c r="J440" s="62"/>
      <c r="K440" s="62"/>
      <c r="L440" s="62"/>
      <c r="M440" s="62"/>
      <c r="N440" s="62">
        <f>VLOOKUP(A440,PAGOS!$A$2:$D$2051,2,0)</f>
        <v>47800</v>
      </c>
      <c r="O440" s="59" t="str">
        <f>VLOOKUP(A440,PAGOS!$A$2:$D$2051,3,0)</f>
        <v>2000278105</v>
      </c>
      <c r="P440" s="59" t="str">
        <f>VLOOKUP(A440,PAGOS!$A$2:$D$2051,4,0)</f>
        <v>EVENTO  FEB_2020</v>
      </c>
      <c r="Q440" s="67">
        <f t="shared" si="45"/>
        <v>0</v>
      </c>
      <c r="R440" s="59"/>
    </row>
    <row r="441" spans="1:18">
      <c r="A441" s="59">
        <v>4335877</v>
      </c>
      <c r="B441" s="62">
        <v>43000</v>
      </c>
      <c r="C441" s="62">
        <v>43000</v>
      </c>
      <c r="D441" s="59" t="e">
        <f>VLOOKUP(A441,'CARTERA COOSALUD'!$A$2:$B$371,2,0)</f>
        <v>#N/A</v>
      </c>
      <c r="E441" s="59">
        <f>VLOOKUP(A441,PAGOS!$A$2:$B$2051,2,0)</f>
        <v>43000</v>
      </c>
      <c r="F441" s="59" t="e">
        <f t="shared" si="44"/>
        <v>#N/A</v>
      </c>
      <c r="G441" s="62"/>
      <c r="H441" s="62"/>
      <c r="I441" s="62"/>
      <c r="J441" s="62"/>
      <c r="K441" s="62"/>
      <c r="L441" s="62"/>
      <c r="M441" s="62"/>
      <c r="N441" s="62">
        <f>VLOOKUP(A441,PAGOS!$A$2:$D$2051,2,0)</f>
        <v>43000</v>
      </c>
      <c r="O441" s="59" t="str">
        <f>VLOOKUP(A441,PAGOS!$A$2:$D$2051,3,0)</f>
        <v>2000278105</v>
      </c>
      <c r="P441" s="59" t="str">
        <f>VLOOKUP(A441,PAGOS!$A$2:$D$2051,4,0)</f>
        <v>EVENTO  FEB_2020</v>
      </c>
      <c r="Q441" s="67">
        <f t="shared" si="45"/>
        <v>0</v>
      </c>
      <c r="R441" s="59"/>
    </row>
    <row r="442" spans="1:18">
      <c r="A442" s="59">
        <v>4336033</v>
      </c>
      <c r="B442" s="62">
        <v>47800</v>
      </c>
      <c r="C442" s="62">
        <v>47800</v>
      </c>
      <c r="D442" s="59" t="e">
        <f>VLOOKUP(A442,'CARTERA COOSALUD'!$A$2:$B$371,2,0)</f>
        <v>#N/A</v>
      </c>
      <c r="E442" s="59">
        <f>VLOOKUP(A442,PAGOS!$A$2:$B$2051,2,0)</f>
        <v>47800</v>
      </c>
      <c r="F442" s="59" t="e">
        <f t="shared" si="44"/>
        <v>#N/A</v>
      </c>
      <c r="G442" s="62"/>
      <c r="H442" s="62"/>
      <c r="I442" s="62"/>
      <c r="J442" s="62"/>
      <c r="K442" s="62"/>
      <c r="L442" s="62"/>
      <c r="M442" s="62"/>
      <c r="N442" s="62">
        <f>VLOOKUP(A442,PAGOS!$A$2:$D$2051,2,0)</f>
        <v>47800</v>
      </c>
      <c r="O442" s="59" t="str">
        <f>VLOOKUP(A442,PAGOS!$A$2:$D$2051,3,0)</f>
        <v>2000278105</v>
      </c>
      <c r="P442" s="59" t="str">
        <f>VLOOKUP(A442,PAGOS!$A$2:$D$2051,4,0)</f>
        <v>EVENTO  FEB_2020</v>
      </c>
      <c r="Q442" s="67">
        <f t="shared" si="45"/>
        <v>0</v>
      </c>
      <c r="R442" s="59"/>
    </row>
    <row r="443" spans="1:18">
      <c r="A443" s="59">
        <v>4336036</v>
      </c>
      <c r="B443" s="62">
        <v>47800</v>
      </c>
      <c r="C443" s="62">
        <v>47800</v>
      </c>
      <c r="D443" s="59" t="e">
        <f>VLOOKUP(A443,'CARTERA COOSALUD'!$A$2:$B$371,2,0)</f>
        <v>#N/A</v>
      </c>
      <c r="E443" s="59">
        <f>VLOOKUP(A443,PAGOS!$A$2:$B$2051,2,0)</f>
        <v>47800</v>
      </c>
      <c r="F443" s="59" t="e">
        <f t="shared" si="44"/>
        <v>#N/A</v>
      </c>
      <c r="G443" s="62"/>
      <c r="H443" s="62"/>
      <c r="I443" s="62"/>
      <c r="J443" s="62"/>
      <c r="K443" s="62"/>
      <c r="L443" s="62"/>
      <c r="M443" s="62"/>
      <c r="N443" s="62">
        <f>VLOOKUP(A443,PAGOS!$A$2:$D$2051,2,0)</f>
        <v>47800</v>
      </c>
      <c r="O443" s="59" t="str">
        <f>VLOOKUP(A443,PAGOS!$A$2:$D$2051,3,0)</f>
        <v>2000278105</v>
      </c>
      <c r="P443" s="59" t="str">
        <f>VLOOKUP(A443,PAGOS!$A$2:$D$2051,4,0)</f>
        <v>EVENTO  FEB_2020</v>
      </c>
      <c r="Q443" s="67">
        <f t="shared" si="45"/>
        <v>0</v>
      </c>
      <c r="R443" s="59"/>
    </row>
    <row r="444" spans="1:18">
      <c r="A444" s="59">
        <v>4336063</v>
      </c>
      <c r="B444" s="62">
        <v>47800</v>
      </c>
      <c r="C444" s="62">
        <v>47800</v>
      </c>
      <c r="D444" s="59" t="e">
        <f>VLOOKUP(A444,'CARTERA COOSALUD'!$A$2:$B$371,2,0)</f>
        <v>#N/A</v>
      </c>
      <c r="E444" s="59">
        <f>VLOOKUP(A444,PAGOS!$A$2:$B$2051,2,0)</f>
        <v>47800</v>
      </c>
      <c r="F444" s="59" t="e">
        <f t="shared" si="44"/>
        <v>#N/A</v>
      </c>
      <c r="G444" s="62"/>
      <c r="H444" s="62"/>
      <c r="I444" s="62"/>
      <c r="J444" s="62"/>
      <c r="K444" s="62"/>
      <c r="L444" s="62"/>
      <c r="M444" s="62"/>
      <c r="N444" s="62">
        <f>VLOOKUP(A444,PAGOS!$A$2:$D$2051,2,0)</f>
        <v>47800</v>
      </c>
      <c r="O444" s="59" t="str">
        <f>VLOOKUP(A444,PAGOS!$A$2:$D$2051,3,0)</f>
        <v>2000278105</v>
      </c>
      <c r="P444" s="59" t="str">
        <f>VLOOKUP(A444,PAGOS!$A$2:$D$2051,4,0)</f>
        <v>EVENTO  FEB_2020</v>
      </c>
      <c r="Q444" s="67">
        <f t="shared" si="45"/>
        <v>0</v>
      </c>
      <c r="R444" s="59"/>
    </row>
    <row r="445" spans="1:18">
      <c r="A445" s="59">
        <v>4336084</v>
      </c>
      <c r="B445" s="62">
        <v>47800</v>
      </c>
      <c r="C445" s="62">
        <v>47800</v>
      </c>
      <c r="D445" s="59" t="e">
        <f>VLOOKUP(A445,'CARTERA COOSALUD'!$A$2:$B$371,2,0)</f>
        <v>#N/A</v>
      </c>
      <c r="E445" s="59">
        <f>VLOOKUP(A445,PAGOS!$A$2:$B$2051,2,0)</f>
        <v>47800</v>
      </c>
      <c r="F445" s="59" t="e">
        <f t="shared" si="44"/>
        <v>#N/A</v>
      </c>
      <c r="G445" s="62"/>
      <c r="H445" s="62"/>
      <c r="I445" s="62"/>
      <c r="J445" s="62"/>
      <c r="K445" s="62"/>
      <c r="L445" s="62"/>
      <c r="M445" s="62"/>
      <c r="N445" s="62">
        <f>VLOOKUP(A445,PAGOS!$A$2:$D$2051,2,0)</f>
        <v>47800</v>
      </c>
      <c r="O445" s="59" t="str">
        <f>VLOOKUP(A445,PAGOS!$A$2:$D$2051,3,0)</f>
        <v>2000278105</v>
      </c>
      <c r="P445" s="59" t="str">
        <f>VLOOKUP(A445,PAGOS!$A$2:$D$2051,4,0)</f>
        <v>EVENTO  FEB_2020</v>
      </c>
      <c r="Q445" s="67">
        <f t="shared" si="45"/>
        <v>0</v>
      </c>
      <c r="R445" s="59"/>
    </row>
    <row r="446" spans="1:18">
      <c r="A446" s="59">
        <v>4336100</v>
      </c>
      <c r="B446" s="62">
        <v>518180</v>
      </c>
      <c r="C446" s="62">
        <v>518180</v>
      </c>
      <c r="D446" s="59" t="e">
        <f>VLOOKUP(A446,'CARTERA COOSALUD'!$A$2:$B$371,2,0)</f>
        <v>#N/A</v>
      </c>
      <c r="E446" s="59">
        <f>VLOOKUP(A446,PAGOS!$A$2:$B$2051,2,0)</f>
        <v>518180</v>
      </c>
      <c r="F446" s="59" t="e">
        <f t="shared" si="44"/>
        <v>#N/A</v>
      </c>
      <c r="G446" s="62"/>
      <c r="H446" s="62"/>
      <c r="I446" s="62"/>
      <c r="J446" s="62"/>
      <c r="K446" s="62"/>
      <c r="L446" s="62"/>
      <c r="M446" s="62"/>
      <c r="N446" s="62">
        <f>VLOOKUP(A446,PAGOS!$A$2:$D$2051,2,0)</f>
        <v>518180</v>
      </c>
      <c r="O446" s="59" t="str">
        <f>VLOOKUP(A446,PAGOS!$A$2:$D$2051,3,0)</f>
        <v>2000278105</v>
      </c>
      <c r="P446" s="59" t="str">
        <f>VLOOKUP(A446,PAGOS!$A$2:$D$2051,4,0)</f>
        <v>EVENTO  FEB_2020</v>
      </c>
      <c r="Q446" s="67">
        <f t="shared" si="45"/>
        <v>0</v>
      </c>
      <c r="R446" s="59"/>
    </row>
    <row r="447" spans="1:18">
      <c r="A447" s="59">
        <v>4336251</v>
      </c>
      <c r="B447" s="62">
        <v>1616690</v>
      </c>
      <c r="C447" s="62">
        <v>1616690</v>
      </c>
      <c r="D447" s="59" t="e">
        <f>VLOOKUP(A447,'CARTERA COOSALUD'!$A$2:$B$371,2,0)</f>
        <v>#N/A</v>
      </c>
      <c r="E447" s="59">
        <f>VLOOKUP(A447,PAGOS!$A$2:$B$2051,2,0)</f>
        <v>1616690</v>
      </c>
      <c r="F447" s="59" t="e">
        <f t="shared" si="44"/>
        <v>#N/A</v>
      </c>
      <c r="G447" s="62"/>
      <c r="H447" s="62"/>
      <c r="I447" s="62"/>
      <c r="J447" s="62"/>
      <c r="K447" s="62"/>
      <c r="L447" s="62"/>
      <c r="M447" s="62"/>
      <c r="N447" s="62">
        <f>VLOOKUP(A447,PAGOS!$A$2:$D$2051,2,0)</f>
        <v>1616690</v>
      </c>
      <c r="O447" s="59" t="str">
        <f>VLOOKUP(A447,PAGOS!$A$2:$D$2051,3,0)</f>
        <v>2000278105</v>
      </c>
      <c r="P447" s="59" t="str">
        <f>VLOOKUP(A447,PAGOS!$A$2:$D$2051,4,0)</f>
        <v>EVENTO  FEB_2020</v>
      </c>
      <c r="Q447" s="67">
        <f t="shared" si="45"/>
        <v>0</v>
      </c>
      <c r="R447" s="59"/>
    </row>
    <row r="448" spans="1:18">
      <c r="A448" s="59">
        <v>4336281</v>
      </c>
      <c r="B448" s="62">
        <v>47800</v>
      </c>
      <c r="C448" s="62">
        <v>47800</v>
      </c>
      <c r="D448" s="59" t="e">
        <f>VLOOKUP(A448,'CARTERA COOSALUD'!$A$2:$B$371,2,0)</f>
        <v>#N/A</v>
      </c>
      <c r="E448" s="59">
        <f>VLOOKUP(A448,PAGOS!$A$2:$B$2051,2,0)</f>
        <v>47800</v>
      </c>
      <c r="F448" s="59" t="e">
        <f t="shared" si="44"/>
        <v>#N/A</v>
      </c>
      <c r="G448" s="62"/>
      <c r="H448" s="62"/>
      <c r="I448" s="62"/>
      <c r="J448" s="62"/>
      <c r="K448" s="62"/>
      <c r="L448" s="62"/>
      <c r="M448" s="62"/>
      <c r="N448" s="62">
        <f>VLOOKUP(A448,PAGOS!$A$2:$D$2051,2,0)</f>
        <v>47800</v>
      </c>
      <c r="O448" s="59" t="str">
        <f>VLOOKUP(A448,PAGOS!$A$2:$D$2051,3,0)</f>
        <v>2000278105</v>
      </c>
      <c r="P448" s="59" t="str">
        <f>VLOOKUP(A448,PAGOS!$A$2:$D$2051,4,0)</f>
        <v>EVENTO  FEB_2020</v>
      </c>
      <c r="Q448" s="67">
        <f t="shared" si="45"/>
        <v>0</v>
      </c>
      <c r="R448" s="59"/>
    </row>
    <row r="449" spans="1:18">
      <c r="A449" s="59">
        <v>4336322</v>
      </c>
      <c r="B449" s="62">
        <v>43020</v>
      </c>
      <c r="C449" s="62">
        <v>43020</v>
      </c>
      <c r="D449" s="59" t="e">
        <f>VLOOKUP(A449,'CARTERA COOSALUD'!$A$2:$B$371,2,0)</f>
        <v>#N/A</v>
      </c>
      <c r="E449" s="59">
        <f>VLOOKUP(A449,PAGOS!$A$2:$B$2051,2,0)</f>
        <v>43020</v>
      </c>
      <c r="F449" s="59" t="e">
        <f t="shared" si="44"/>
        <v>#N/A</v>
      </c>
      <c r="G449" s="62"/>
      <c r="H449" s="62"/>
      <c r="I449" s="62"/>
      <c r="J449" s="62"/>
      <c r="K449" s="62"/>
      <c r="L449" s="62"/>
      <c r="M449" s="62"/>
      <c r="N449" s="62">
        <f>VLOOKUP(A449,PAGOS!$A$2:$D$2051,2,0)</f>
        <v>43020</v>
      </c>
      <c r="O449" s="59" t="str">
        <f>VLOOKUP(A449,PAGOS!$A$2:$D$2051,3,0)</f>
        <v>2000278105</v>
      </c>
      <c r="P449" s="59" t="str">
        <f>VLOOKUP(A449,PAGOS!$A$2:$D$2051,4,0)</f>
        <v>EVENTO  FEB_2020</v>
      </c>
      <c r="Q449" s="67">
        <f t="shared" si="45"/>
        <v>0</v>
      </c>
      <c r="R449" s="59"/>
    </row>
    <row r="450" spans="1:18">
      <c r="A450" s="59">
        <v>4336323</v>
      </c>
      <c r="B450" s="62">
        <v>47800</v>
      </c>
      <c r="C450" s="62">
        <v>47800</v>
      </c>
      <c r="D450" s="59" t="e">
        <f>VLOOKUP(A450,'CARTERA COOSALUD'!$A$2:$B$371,2,0)</f>
        <v>#N/A</v>
      </c>
      <c r="E450" s="59">
        <f>VLOOKUP(A450,PAGOS!$A$2:$B$2051,2,0)</f>
        <v>47800</v>
      </c>
      <c r="F450" s="59" t="e">
        <f t="shared" si="44"/>
        <v>#N/A</v>
      </c>
      <c r="G450" s="62"/>
      <c r="H450" s="62"/>
      <c r="I450" s="62"/>
      <c r="J450" s="62"/>
      <c r="K450" s="62"/>
      <c r="L450" s="62"/>
      <c r="M450" s="62"/>
      <c r="N450" s="62">
        <f>VLOOKUP(A450,PAGOS!$A$2:$D$2051,2,0)</f>
        <v>47800</v>
      </c>
      <c r="O450" s="59" t="str">
        <f>VLOOKUP(A450,PAGOS!$A$2:$D$2051,3,0)</f>
        <v>2000278105</v>
      </c>
      <c r="P450" s="59" t="str">
        <f>VLOOKUP(A450,PAGOS!$A$2:$D$2051,4,0)</f>
        <v>EVENTO  FEB_2020</v>
      </c>
      <c r="Q450" s="67">
        <f t="shared" si="45"/>
        <v>0</v>
      </c>
      <c r="R450" s="59"/>
    </row>
    <row r="451" spans="1:18">
      <c r="A451" s="59">
        <v>4336324</v>
      </c>
      <c r="B451" s="62">
        <v>47800</v>
      </c>
      <c r="C451" s="62">
        <v>47800</v>
      </c>
      <c r="D451" s="59" t="e">
        <f>VLOOKUP(A451,'CARTERA COOSALUD'!$A$2:$B$371,2,0)</f>
        <v>#N/A</v>
      </c>
      <c r="E451" s="59">
        <f>VLOOKUP(A451,PAGOS!$A$2:$B$2051,2,0)</f>
        <v>47800</v>
      </c>
      <c r="F451" s="59" t="e">
        <f t="shared" ref="F451:F514" si="49">+C451-D451</f>
        <v>#N/A</v>
      </c>
      <c r="G451" s="62"/>
      <c r="H451" s="62"/>
      <c r="I451" s="62"/>
      <c r="J451" s="62"/>
      <c r="K451" s="62"/>
      <c r="L451" s="62"/>
      <c r="M451" s="62"/>
      <c r="N451" s="62">
        <f>VLOOKUP(A451,PAGOS!$A$2:$D$2051,2,0)</f>
        <v>47800</v>
      </c>
      <c r="O451" s="59" t="str">
        <f>VLOOKUP(A451,PAGOS!$A$2:$D$2051,3,0)</f>
        <v>2000278105</v>
      </c>
      <c r="P451" s="59" t="str">
        <f>VLOOKUP(A451,PAGOS!$A$2:$D$2051,4,0)</f>
        <v>EVENTO  FEB_2020</v>
      </c>
      <c r="Q451" s="67">
        <f t="shared" ref="Q451:Q514" si="50">+C451-SUM(G451:N451)</f>
        <v>0</v>
      </c>
      <c r="R451" s="59"/>
    </row>
    <row r="452" spans="1:18">
      <c r="A452" s="59">
        <v>4336331</v>
      </c>
      <c r="B452" s="62">
        <v>47800</v>
      </c>
      <c r="C452" s="62">
        <v>47800</v>
      </c>
      <c r="D452" s="59" t="e">
        <f>VLOOKUP(A452,'CARTERA COOSALUD'!$A$2:$B$371,2,0)</f>
        <v>#N/A</v>
      </c>
      <c r="E452" s="59">
        <f>VLOOKUP(A452,PAGOS!$A$2:$B$2051,2,0)</f>
        <v>47800</v>
      </c>
      <c r="F452" s="59" t="e">
        <f t="shared" si="49"/>
        <v>#N/A</v>
      </c>
      <c r="G452" s="62"/>
      <c r="H452" s="62"/>
      <c r="I452" s="62"/>
      <c r="J452" s="62"/>
      <c r="K452" s="62"/>
      <c r="L452" s="62"/>
      <c r="M452" s="62"/>
      <c r="N452" s="62">
        <f>VLOOKUP(A452,PAGOS!$A$2:$D$2051,2,0)</f>
        <v>47800</v>
      </c>
      <c r="O452" s="59" t="str">
        <f>VLOOKUP(A452,PAGOS!$A$2:$D$2051,3,0)</f>
        <v>2000278105</v>
      </c>
      <c r="P452" s="59" t="str">
        <f>VLOOKUP(A452,PAGOS!$A$2:$D$2051,4,0)</f>
        <v>EVENTO  FEB_2020</v>
      </c>
      <c r="Q452" s="67">
        <f t="shared" si="50"/>
        <v>0</v>
      </c>
      <c r="R452" s="59"/>
    </row>
    <row r="453" spans="1:18">
      <c r="A453" s="59">
        <v>4336332</v>
      </c>
      <c r="B453" s="62">
        <v>47800</v>
      </c>
      <c r="C453" s="62">
        <v>47800</v>
      </c>
      <c r="D453" s="59" t="e">
        <f>VLOOKUP(A453,'CARTERA COOSALUD'!$A$2:$B$371,2,0)</f>
        <v>#N/A</v>
      </c>
      <c r="E453" s="59">
        <f>VLOOKUP(A453,PAGOS!$A$2:$B$2051,2,0)</f>
        <v>47800</v>
      </c>
      <c r="F453" s="59" t="e">
        <f t="shared" si="49"/>
        <v>#N/A</v>
      </c>
      <c r="G453" s="62"/>
      <c r="H453" s="62"/>
      <c r="I453" s="62"/>
      <c r="J453" s="62"/>
      <c r="K453" s="62"/>
      <c r="L453" s="62"/>
      <c r="M453" s="62"/>
      <c r="N453" s="62">
        <f>VLOOKUP(A453,PAGOS!$A$2:$D$2051,2,0)</f>
        <v>47800</v>
      </c>
      <c r="O453" s="59" t="str">
        <f>VLOOKUP(A453,PAGOS!$A$2:$D$2051,3,0)</f>
        <v>2000278105</v>
      </c>
      <c r="P453" s="59" t="str">
        <f>VLOOKUP(A453,PAGOS!$A$2:$D$2051,4,0)</f>
        <v>EVENTO  FEB_2020</v>
      </c>
      <c r="Q453" s="67">
        <f t="shared" si="50"/>
        <v>0</v>
      </c>
      <c r="R453" s="59"/>
    </row>
    <row r="454" spans="1:18">
      <c r="A454" s="59">
        <v>4336341</v>
      </c>
      <c r="B454" s="62">
        <v>47800</v>
      </c>
      <c r="C454" s="62">
        <v>47800</v>
      </c>
      <c r="D454" s="59" t="e">
        <f>VLOOKUP(A454,'CARTERA COOSALUD'!$A$2:$B$371,2,0)</f>
        <v>#N/A</v>
      </c>
      <c r="E454" s="59">
        <f>VLOOKUP(A454,PAGOS!$A$2:$B$2051,2,0)</f>
        <v>47800</v>
      </c>
      <c r="F454" s="59" t="e">
        <f t="shared" si="49"/>
        <v>#N/A</v>
      </c>
      <c r="G454" s="62"/>
      <c r="H454" s="62"/>
      <c r="I454" s="62"/>
      <c r="J454" s="62"/>
      <c r="K454" s="62"/>
      <c r="L454" s="62"/>
      <c r="M454" s="62"/>
      <c r="N454" s="62">
        <f>VLOOKUP(A454,PAGOS!$A$2:$D$2051,2,0)</f>
        <v>47800</v>
      </c>
      <c r="O454" s="59" t="str">
        <f>VLOOKUP(A454,PAGOS!$A$2:$D$2051,3,0)</f>
        <v>2000278105</v>
      </c>
      <c r="P454" s="59" t="str">
        <f>VLOOKUP(A454,PAGOS!$A$2:$D$2051,4,0)</f>
        <v>EVENTO  FEB_2020</v>
      </c>
      <c r="Q454" s="67">
        <f t="shared" si="50"/>
        <v>0</v>
      </c>
      <c r="R454" s="59"/>
    </row>
    <row r="455" spans="1:18">
      <c r="A455" s="59">
        <v>4336342</v>
      </c>
      <c r="B455" s="62">
        <v>47800</v>
      </c>
      <c r="C455" s="62">
        <v>47800</v>
      </c>
      <c r="D455" s="59" t="e">
        <f>VLOOKUP(A455,'CARTERA COOSALUD'!$A$2:$B$371,2,0)</f>
        <v>#N/A</v>
      </c>
      <c r="E455" s="59">
        <f>VLOOKUP(A455,PAGOS!$A$2:$B$2051,2,0)</f>
        <v>47800</v>
      </c>
      <c r="F455" s="59" t="e">
        <f t="shared" si="49"/>
        <v>#N/A</v>
      </c>
      <c r="G455" s="62"/>
      <c r="H455" s="62"/>
      <c r="I455" s="62"/>
      <c r="J455" s="62"/>
      <c r="K455" s="62"/>
      <c r="L455" s="62"/>
      <c r="M455" s="62"/>
      <c r="N455" s="62">
        <f>VLOOKUP(A455,PAGOS!$A$2:$D$2051,2,0)</f>
        <v>47800</v>
      </c>
      <c r="O455" s="59" t="str">
        <f>VLOOKUP(A455,PAGOS!$A$2:$D$2051,3,0)</f>
        <v>2000278105</v>
      </c>
      <c r="P455" s="59" t="str">
        <f>VLOOKUP(A455,PAGOS!$A$2:$D$2051,4,0)</f>
        <v>EVENTO  FEB_2020</v>
      </c>
      <c r="Q455" s="67">
        <f t="shared" si="50"/>
        <v>0</v>
      </c>
      <c r="R455" s="59"/>
    </row>
    <row r="456" spans="1:18">
      <c r="A456" s="59">
        <v>4336343</v>
      </c>
      <c r="B456" s="62">
        <v>47800</v>
      </c>
      <c r="C456" s="62">
        <v>47800</v>
      </c>
      <c r="D456" s="59" t="e">
        <f>VLOOKUP(A456,'CARTERA COOSALUD'!$A$2:$B$371,2,0)</f>
        <v>#N/A</v>
      </c>
      <c r="E456" s="59">
        <f>VLOOKUP(A456,PAGOS!$A$2:$B$2051,2,0)</f>
        <v>47800</v>
      </c>
      <c r="F456" s="59" t="e">
        <f t="shared" si="49"/>
        <v>#N/A</v>
      </c>
      <c r="G456" s="62"/>
      <c r="H456" s="62"/>
      <c r="I456" s="62"/>
      <c r="J456" s="62"/>
      <c r="K456" s="62"/>
      <c r="L456" s="62"/>
      <c r="M456" s="62"/>
      <c r="N456" s="62">
        <f>VLOOKUP(A456,PAGOS!$A$2:$D$2051,2,0)</f>
        <v>47800</v>
      </c>
      <c r="O456" s="59" t="str">
        <f>VLOOKUP(A456,PAGOS!$A$2:$D$2051,3,0)</f>
        <v>2000278105</v>
      </c>
      <c r="P456" s="59" t="str">
        <f>VLOOKUP(A456,PAGOS!$A$2:$D$2051,4,0)</f>
        <v>EVENTO  FEB_2020</v>
      </c>
      <c r="Q456" s="67">
        <f t="shared" si="50"/>
        <v>0</v>
      </c>
      <c r="R456" s="59"/>
    </row>
    <row r="457" spans="1:18">
      <c r="A457" s="59">
        <v>4336373</v>
      </c>
      <c r="B457" s="62">
        <v>47800</v>
      </c>
      <c r="C457" s="62">
        <v>47800</v>
      </c>
      <c r="D457" s="59" t="e">
        <f>VLOOKUP(A457,'CARTERA COOSALUD'!$A$2:$B$371,2,0)</f>
        <v>#N/A</v>
      </c>
      <c r="E457" s="59" t="e">
        <f>VLOOKUP(A457,PAGOS!$A$2:$B$2051,2,0)</f>
        <v>#N/A</v>
      </c>
      <c r="F457" s="59" t="e">
        <f t="shared" si="49"/>
        <v>#N/A</v>
      </c>
      <c r="G457" s="62"/>
      <c r="H457" s="62">
        <f t="shared" ref="H457" si="51">+C457</f>
        <v>47800</v>
      </c>
      <c r="I457" s="62"/>
      <c r="J457" s="62"/>
      <c r="K457" s="62"/>
      <c r="L457" s="62"/>
      <c r="M457" s="62"/>
      <c r="N457" s="62"/>
      <c r="O457" s="59"/>
      <c r="P457" s="59"/>
      <c r="Q457" s="67">
        <f t="shared" si="50"/>
        <v>0</v>
      </c>
      <c r="R457" s="59"/>
    </row>
    <row r="458" spans="1:18">
      <c r="A458" s="59">
        <v>4336386</v>
      </c>
      <c r="B458" s="62">
        <v>35800</v>
      </c>
      <c r="C458" s="62">
        <v>35800</v>
      </c>
      <c r="D458" s="59" t="e">
        <f>VLOOKUP(A458,'CARTERA COOSALUD'!$A$2:$B$371,2,0)</f>
        <v>#N/A</v>
      </c>
      <c r="E458" s="59">
        <f>VLOOKUP(A458,PAGOS!$A$2:$B$2051,2,0)</f>
        <v>35800</v>
      </c>
      <c r="F458" s="59" t="e">
        <f t="shared" si="49"/>
        <v>#N/A</v>
      </c>
      <c r="G458" s="62"/>
      <c r="H458" s="62"/>
      <c r="I458" s="62"/>
      <c r="J458" s="62"/>
      <c r="K458" s="62"/>
      <c r="L458" s="62"/>
      <c r="M458" s="62"/>
      <c r="N458" s="62">
        <f>VLOOKUP(A458,PAGOS!$A$2:$D$2051,2,0)</f>
        <v>35800</v>
      </c>
      <c r="O458" s="59" t="str">
        <f>VLOOKUP(A458,PAGOS!$A$2:$D$2051,3,0)</f>
        <v>2000278105</v>
      </c>
      <c r="P458" s="59" t="str">
        <f>VLOOKUP(A458,PAGOS!$A$2:$D$2051,4,0)</f>
        <v>EVENTO  FEB_2020</v>
      </c>
      <c r="Q458" s="67">
        <f t="shared" si="50"/>
        <v>0</v>
      </c>
      <c r="R458" s="59"/>
    </row>
    <row r="459" spans="1:18">
      <c r="A459" s="59">
        <v>4336476</v>
      </c>
      <c r="B459" s="62">
        <v>74800</v>
      </c>
      <c r="C459" s="62">
        <v>74800</v>
      </c>
      <c r="D459" s="59" t="e">
        <f>VLOOKUP(A459,'CARTERA COOSALUD'!$A$2:$B$371,2,0)</f>
        <v>#N/A</v>
      </c>
      <c r="E459" s="59">
        <f>VLOOKUP(A459,PAGOS!$A$2:$B$2051,2,0)</f>
        <v>74800</v>
      </c>
      <c r="F459" s="59" t="e">
        <f t="shared" si="49"/>
        <v>#N/A</v>
      </c>
      <c r="G459" s="62"/>
      <c r="H459" s="62"/>
      <c r="I459" s="62"/>
      <c r="J459" s="62"/>
      <c r="K459" s="62"/>
      <c r="L459" s="62"/>
      <c r="M459" s="62"/>
      <c r="N459" s="62">
        <f>VLOOKUP(A459,PAGOS!$A$2:$D$2051,2,0)</f>
        <v>74800</v>
      </c>
      <c r="O459" s="59" t="str">
        <f>VLOOKUP(A459,PAGOS!$A$2:$D$2051,3,0)</f>
        <v>2000278105</v>
      </c>
      <c r="P459" s="59" t="str">
        <f>VLOOKUP(A459,PAGOS!$A$2:$D$2051,4,0)</f>
        <v>EVENTO  FEB_2020</v>
      </c>
      <c r="Q459" s="67">
        <f t="shared" si="50"/>
        <v>0</v>
      </c>
      <c r="R459" s="59"/>
    </row>
    <row r="460" spans="1:18">
      <c r="A460" s="59">
        <v>4336479</v>
      </c>
      <c r="B460" s="62">
        <v>50500</v>
      </c>
      <c r="C460" s="62">
        <v>50500</v>
      </c>
      <c r="D460" s="59" t="e">
        <f>VLOOKUP(A460,'CARTERA COOSALUD'!$A$2:$B$371,2,0)</f>
        <v>#N/A</v>
      </c>
      <c r="E460" s="59">
        <f>VLOOKUP(A460,PAGOS!$A$2:$B$2051,2,0)</f>
        <v>50500</v>
      </c>
      <c r="F460" s="59" t="e">
        <f t="shared" si="49"/>
        <v>#N/A</v>
      </c>
      <c r="G460" s="62"/>
      <c r="H460" s="62"/>
      <c r="I460" s="62"/>
      <c r="J460" s="62"/>
      <c r="K460" s="62"/>
      <c r="L460" s="62"/>
      <c r="M460" s="62"/>
      <c r="N460" s="62">
        <f>VLOOKUP(A460,PAGOS!$A$2:$D$2051,2,0)</f>
        <v>50500</v>
      </c>
      <c r="O460" s="59" t="str">
        <f>VLOOKUP(A460,PAGOS!$A$2:$D$2051,3,0)</f>
        <v>2000278105</v>
      </c>
      <c r="P460" s="59" t="str">
        <f>VLOOKUP(A460,PAGOS!$A$2:$D$2051,4,0)</f>
        <v>EVENTO  FEB_2020</v>
      </c>
      <c r="Q460" s="67">
        <f t="shared" si="50"/>
        <v>0</v>
      </c>
      <c r="R460" s="59"/>
    </row>
    <row r="461" spans="1:18">
      <c r="A461" s="59">
        <v>4336545</v>
      </c>
      <c r="B461" s="62">
        <v>130000</v>
      </c>
      <c r="C461" s="62">
        <v>130000</v>
      </c>
      <c r="D461" s="59" t="e">
        <f>VLOOKUP(A461,'CARTERA COOSALUD'!$A$2:$B$371,2,0)</f>
        <v>#N/A</v>
      </c>
      <c r="E461" s="59">
        <f>VLOOKUP(A461,PAGOS!$A$2:$B$2051,2,0)</f>
        <v>130000</v>
      </c>
      <c r="F461" s="59" t="e">
        <f t="shared" si="49"/>
        <v>#N/A</v>
      </c>
      <c r="G461" s="62"/>
      <c r="H461" s="62"/>
      <c r="I461" s="62"/>
      <c r="J461" s="62"/>
      <c r="K461" s="62"/>
      <c r="L461" s="62"/>
      <c r="M461" s="62"/>
      <c r="N461" s="62">
        <f>VLOOKUP(A461,PAGOS!$A$2:$D$2051,2,0)</f>
        <v>130000</v>
      </c>
      <c r="O461" s="59" t="str">
        <f>VLOOKUP(A461,PAGOS!$A$2:$D$2051,3,0)</f>
        <v>2000278105</v>
      </c>
      <c r="P461" s="59" t="str">
        <f>VLOOKUP(A461,PAGOS!$A$2:$D$2051,4,0)</f>
        <v>EVENTO  FEB_2020</v>
      </c>
      <c r="Q461" s="67">
        <f t="shared" si="50"/>
        <v>0</v>
      </c>
      <c r="R461" s="59"/>
    </row>
    <row r="462" spans="1:18">
      <c r="A462" s="59">
        <v>4336553</v>
      </c>
      <c r="B462" s="62">
        <v>47800</v>
      </c>
      <c r="C462" s="62">
        <v>47800</v>
      </c>
      <c r="D462" s="59" t="e">
        <f>VLOOKUP(A462,'CARTERA COOSALUD'!$A$2:$B$371,2,0)</f>
        <v>#N/A</v>
      </c>
      <c r="E462" s="59">
        <f>VLOOKUP(A462,PAGOS!$A$2:$B$2051,2,0)</f>
        <v>47800</v>
      </c>
      <c r="F462" s="59" t="e">
        <f t="shared" si="49"/>
        <v>#N/A</v>
      </c>
      <c r="G462" s="62"/>
      <c r="H462" s="62"/>
      <c r="I462" s="62"/>
      <c r="J462" s="62"/>
      <c r="K462" s="62"/>
      <c r="L462" s="62"/>
      <c r="M462" s="62"/>
      <c r="N462" s="62">
        <f>VLOOKUP(A462,PAGOS!$A$2:$D$2051,2,0)</f>
        <v>47800</v>
      </c>
      <c r="O462" s="59" t="str">
        <f>VLOOKUP(A462,PAGOS!$A$2:$D$2051,3,0)</f>
        <v>2000278105</v>
      </c>
      <c r="P462" s="59" t="str">
        <f>VLOOKUP(A462,PAGOS!$A$2:$D$2051,4,0)</f>
        <v>EVENTO  FEB_2020</v>
      </c>
      <c r="Q462" s="67">
        <f t="shared" si="50"/>
        <v>0</v>
      </c>
      <c r="R462" s="59"/>
    </row>
    <row r="463" spans="1:18">
      <c r="A463" s="59">
        <v>4336578</v>
      </c>
      <c r="B463" s="62">
        <v>47800</v>
      </c>
      <c r="C463" s="62">
        <v>47800</v>
      </c>
      <c r="D463" s="59" t="e">
        <f>VLOOKUP(A463,'CARTERA COOSALUD'!$A$2:$B$371,2,0)</f>
        <v>#N/A</v>
      </c>
      <c r="E463" s="59">
        <f>VLOOKUP(A463,PAGOS!$A$2:$B$2051,2,0)</f>
        <v>47800</v>
      </c>
      <c r="F463" s="59" t="e">
        <f t="shared" si="49"/>
        <v>#N/A</v>
      </c>
      <c r="G463" s="62"/>
      <c r="H463" s="62"/>
      <c r="I463" s="62"/>
      <c r="J463" s="62"/>
      <c r="K463" s="62"/>
      <c r="L463" s="62"/>
      <c r="M463" s="62"/>
      <c r="N463" s="62">
        <f>VLOOKUP(A463,PAGOS!$A$2:$D$2051,2,0)</f>
        <v>47800</v>
      </c>
      <c r="O463" s="59" t="str">
        <f>VLOOKUP(A463,PAGOS!$A$2:$D$2051,3,0)</f>
        <v>2000278105</v>
      </c>
      <c r="P463" s="59" t="str">
        <f>VLOOKUP(A463,PAGOS!$A$2:$D$2051,4,0)</f>
        <v>EVENTO  FEB_2020</v>
      </c>
      <c r="Q463" s="67">
        <f t="shared" si="50"/>
        <v>0</v>
      </c>
      <c r="R463" s="59"/>
    </row>
    <row r="464" spans="1:18">
      <c r="A464" s="59">
        <v>4336586</v>
      </c>
      <c r="B464" s="62">
        <v>47800</v>
      </c>
      <c r="C464" s="62">
        <v>47800</v>
      </c>
      <c r="D464" s="59" t="e">
        <f>VLOOKUP(A464,'CARTERA COOSALUD'!$A$2:$B$371,2,0)</f>
        <v>#N/A</v>
      </c>
      <c r="E464" s="59">
        <f>VLOOKUP(A464,PAGOS!$A$2:$B$2051,2,0)</f>
        <v>47800</v>
      </c>
      <c r="F464" s="59" t="e">
        <f t="shared" si="49"/>
        <v>#N/A</v>
      </c>
      <c r="G464" s="62"/>
      <c r="H464" s="62"/>
      <c r="I464" s="62"/>
      <c r="J464" s="62"/>
      <c r="K464" s="62"/>
      <c r="L464" s="62"/>
      <c r="M464" s="62"/>
      <c r="N464" s="62">
        <f>VLOOKUP(A464,PAGOS!$A$2:$D$2051,2,0)</f>
        <v>47800</v>
      </c>
      <c r="O464" s="59" t="str">
        <f>VLOOKUP(A464,PAGOS!$A$2:$D$2051,3,0)</f>
        <v>2000278105</v>
      </c>
      <c r="P464" s="59" t="str">
        <f>VLOOKUP(A464,PAGOS!$A$2:$D$2051,4,0)</f>
        <v>EVENTO  FEB_2020</v>
      </c>
      <c r="Q464" s="67">
        <f t="shared" si="50"/>
        <v>0</v>
      </c>
      <c r="R464" s="59"/>
    </row>
    <row r="465" spans="1:18">
      <c r="A465" s="59">
        <v>4336591</v>
      </c>
      <c r="B465" s="62">
        <v>17900</v>
      </c>
      <c r="C465" s="62">
        <v>17900</v>
      </c>
      <c r="D465" s="59" t="e">
        <f>VLOOKUP(A465,'CARTERA COOSALUD'!$A$2:$B$371,2,0)</f>
        <v>#N/A</v>
      </c>
      <c r="E465" s="59">
        <f>VLOOKUP(A465,PAGOS!$A$2:$B$2051,2,0)</f>
        <v>17900</v>
      </c>
      <c r="F465" s="59" t="e">
        <f t="shared" si="49"/>
        <v>#N/A</v>
      </c>
      <c r="G465" s="62"/>
      <c r="H465" s="62"/>
      <c r="I465" s="62"/>
      <c r="J465" s="62"/>
      <c r="K465" s="62"/>
      <c r="L465" s="62"/>
      <c r="M465" s="62"/>
      <c r="N465" s="62">
        <f>VLOOKUP(A465,PAGOS!$A$2:$D$2051,2,0)</f>
        <v>17900</v>
      </c>
      <c r="O465" s="59" t="str">
        <f>VLOOKUP(A465,PAGOS!$A$2:$D$2051,3,0)</f>
        <v>2000278105</v>
      </c>
      <c r="P465" s="59" t="str">
        <f>VLOOKUP(A465,PAGOS!$A$2:$D$2051,4,0)</f>
        <v>EVENTO  FEB_2020</v>
      </c>
      <c r="Q465" s="67">
        <f t="shared" si="50"/>
        <v>0</v>
      </c>
      <c r="R465" s="59"/>
    </row>
    <row r="466" spans="1:18">
      <c r="A466" s="59">
        <v>4336755</v>
      </c>
      <c r="B466" s="62">
        <v>47800</v>
      </c>
      <c r="C466" s="62">
        <v>47800</v>
      </c>
      <c r="D466" s="59" t="e">
        <f>VLOOKUP(A466,'CARTERA COOSALUD'!$A$2:$B$371,2,0)</f>
        <v>#N/A</v>
      </c>
      <c r="E466" s="59">
        <f>VLOOKUP(A466,PAGOS!$A$2:$B$2051,2,0)</f>
        <v>47800</v>
      </c>
      <c r="F466" s="59" t="e">
        <f t="shared" si="49"/>
        <v>#N/A</v>
      </c>
      <c r="G466" s="62"/>
      <c r="H466" s="62"/>
      <c r="I466" s="62"/>
      <c r="J466" s="62"/>
      <c r="K466" s="62"/>
      <c r="L466" s="62"/>
      <c r="M466" s="62"/>
      <c r="N466" s="62">
        <f>VLOOKUP(A466,PAGOS!$A$2:$D$2051,2,0)</f>
        <v>47800</v>
      </c>
      <c r="O466" s="59" t="str">
        <f>VLOOKUP(A466,PAGOS!$A$2:$D$2051,3,0)</f>
        <v>2000278105</v>
      </c>
      <c r="P466" s="59" t="str">
        <f>VLOOKUP(A466,PAGOS!$A$2:$D$2051,4,0)</f>
        <v>EVENTO  FEB_2020</v>
      </c>
      <c r="Q466" s="67">
        <f t="shared" si="50"/>
        <v>0</v>
      </c>
      <c r="R466" s="59"/>
    </row>
    <row r="467" spans="1:18">
      <c r="A467" s="59">
        <v>4336978</v>
      </c>
      <c r="B467" s="62">
        <v>143000</v>
      </c>
      <c r="C467" s="62">
        <v>143000</v>
      </c>
      <c r="D467" s="59" t="e">
        <f>VLOOKUP(A467,'CARTERA COOSALUD'!$A$2:$B$371,2,0)</f>
        <v>#N/A</v>
      </c>
      <c r="E467" s="59">
        <f>VLOOKUP(A467,PAGOS!$A$2:$B$2051,2,0)</f>
        <v>143000</v>
      </c>
      <c r="F467" s="59" t="e">
        <f t="shared" si="49"/>
        <v>#N/A</v>
      </c>
      <c r="G467" s="62"/>
      <c r="H467" s="62"/>
      <c r="I467" s="62"/>
      <c r="J467" s="62"/>
      <c r="K467" s="62"/>
      <c r="L467" s="62"/>
      <c r="M467" s="62"/>
      <c r="N467" s="62">
        <f>VLOOKUP(A467,PAGOS!$A$2:$D$2051,2,0)</f>
        <v>143000</v>
      </c>
      <c r="O467" s="59" t="str">
        <f>VLOOKUP(A467,PAGOS!$A$2:$D$2051,3,0)</f>
        <v>2000278105</v>
      </c>
      <c r="P467" s="59" t="str">
        <f>VLOOKUP(A467,PAGOS!$A$2:$D$2051,4,0)</f>
        <v>EVENTO  FEB_2020</v>
      </c>
      <c r="Q467" s="67">
        <f t="shared" si="50"/>
        <v>0</v>
      </c>
      <c r="R467" s="59"/>
    </row>
    <row r="468" spans="1:18">
      <c r="A468" s="59">
        <v>4328813</v>
      </c>
      <c r="B468" s="62">
        <v>852000</v>
      </c>
      <c r="C468" s="62">
        <v>852000</v>
      </c>
      <c r="D468" s="59" t="e">
        <f>VLOOKUP(A468,'CARTERA COOSALUD'!$A$2:$B$371,2,0)</f>
        <v>#N/A</v>
      </c>
      <c r="E468" s="59" t="e">
        <f>VLOOKUP(A468,PAGOS!$A$2:$B$2051,2,0)</f>
        <v>#N/A</v>
      </c>
      <c r="F468" s="59" t="e">
        <f t="shared" si="49"/>
        <v>#N/A</v>
      </c>
      <c r="G468" s="62"/>
      <c r="H468" s="62">
        <f t="shared" ref="H468:H472" si="52">+C468</f>
        <v>852000</v>
      </c>
      <c r="I468" s="62"/>
      <c r="J468" s="62"/>
      <c r="K468" s="62"/>
      <c r="L468" s="62"/>
      <c r="M468" s="62"/>
      <c r="N468" s="62"/>
      <c r="O468" s="59"/>
      <c r="P468" s="59"/>
      <c r="Q468" s="67">
        <f t="shared" si="50"/>
        <v>0</v>
      </c>
      <c r="R468" s="59"/>
    </row>
    <row r="469" spans="1:18">
      <c r="A469" s="59">
        <v>4335032</v>
      </c>
      <c r="B469" s="62">
        <v>47800</v>
      </c>
      <c r="C469" s="62">
        <v>47800</v>
      </c>
      <c r="D469" s="59" t="e">
        <f>VLOOKUP(A469,'CARTERA COOSALUD'!$A$2:$B$371,2,0)</f>
        <v>#N/A</v>
      </c>
      <c r="E469" s="59" t="e">
        <f>VLOOKUP(A469,PAGOS!$A$2:$B$2051,2,0)</f>
        <v>#N/A</v>
      </c>
      <c r="F469" s="59" t="e">
        <f t="shared" si="49"/>
        <v>#N/A</v>
      </c>
      <c r="G469" s="62"/>
      <c r="H469" s="62">
        <f t="shared" si="52"/>
        <v>47800</v>
      </c>
      <c r="I469" s="62"/>
      <c r="J469" s="62"/>
      <c r="K469" s="62"/>
      <c r="L469" s="62"/>
      <c r="M469" s="62"/>
      <c r="N469" s="62"/>
      <c r="O469" s="59"/>
      <c r="P469" s="59"/>
      <c r="Q469" s="67">
        <f t="shared" si="50"/>
        <v>0</v>
      </c>
      <c r="R469" s="59"/>
    </row>
    <row r="470" spans="1:18">
      <c r="A470" s="59">
        <v>4336998</v>
      </c>
      <c r="B470" s="62">
        <v>69800</v>
      </c>
      <c r="C470" s="62">
        <v>69800</v>
      </c>
      <c r="D470" s="59" t="e">
        <f>VLOOKUP(A470,'CARTERA COOSALUD'!$A$2:$B$371,2,0)</f>
        <v>#N/A</v>
      </c>
      <c r="E470" s="59" t="e">
        <f>VLOOKUP(A470,PAGOS!$A$2:$B$2051,2,0)</f>
        <v>#N/A</v>
      </c>
      <c r="F470" s="59" t="e">
        <f t="shared" si="49"/>
        <v>#N/A</v>
      </c>
      <c r="G470" s="62"/>
      <c r="H470" s="62">
        <f t="shared" si="52"/>
        <v>69800</v>
      </c>
      <c r="I470" s="62"/>
      <c r="J470" s="62"/>
      <c r="K470" s="62"/>
      <c r="L470" s="62"/>
      <c r="M470" s="62"/>
      <c r="N470" s="62"/>
      <c r="O470" s="59"/>
      <c r="P470" s="59"/>
      <c r="Q470" s="67">
        <f t="shared" si="50"/>
        <v>0</v>
      </c>
      <c r="R470" s="59"/>
    </row>
    <row r="471" spans="1:18">
      <c r="A471" s="59">
        <v>4337359</v>
      </c>
      <c r="B471" s="62">
        <v>319500</v>
      </c>
      <c r="C471" s="62">
        <v>319500</v>
      </c>
      <c r="D471" s="59" t="e">
        <f>VLOOKUP(A471,'CARTERA COOSALUD'!$A$2:$B$371,2,0)</f>
        <v>#N/A</v>
      </c>
      <c r="E471" s="59" t="e">
        <f>VLOOKUP(A471,PAGOS!$A$2:$B$2051,2,0)</f>
        <v>#N/A</v>
      </c>
      <c r="F471" s="59" t="e">
        <f t="shared" si="49"/>
        <v>#N/A</v>
      </c>
      <c r="G471" s="62"/>
      <c r="H471" s="62">
        <f t="shared" si="52"/>
        <v>319500</v>
      </c>
      <c r="I471" s="62"/>
      <c r="J471" s="62"/>
      <c r="K471" s="62"/>
      <c r="L471" s="62"/>
      <c r="M471" s="62"/>
      <c r="N471" s="62"/>
      <c r="O471" s="59"/>
      <c r="P471" s="59"/>
      <c r="Q471" s="67">
        <f t="shared" si="50"/>
        <v>0</v>
      </c>
      <c r="R471" s="59"/>
    </row>
    <row r="472" spans="1:18">
      <c r="A472" s="59">
        <v>4338004</v>
      </c>
      <c r="B472" s="62">
        <v>47800</v>
      </c>
      <c r="C472" s="62">
        <v>47800</v>
      </c>
      <c r="D472" s="59" t="e">
        <f>VLOOKUP(A472,'CARTERA COOSALUD'!$A$2:$B$371,2,0)</f>
        <v>#N/A</v>
      </c>
      <c r="E472" s="59" t="e">
        <f>VLOOKUP(A472,PAGOS!$A$2:$B$2051,2,0)</f>
        <v>#N/A</v>
      </c>
      <c r="F472" s="59" t="e">
        <f t="shared" si="49"/>
        <v>#N/A</v>
      </c>
      <c r="G472" s="62"/>
      <c r="H472" s="62">
        <f t="shared" si="52"/>
        <v>47800</v>
      </c>
      <c r="I472" s="62"/>
      <c r="J472" s="62"/>
      <c r="K472" s="62"/>
      <c r="L472" s="62"/>
      <c r="M472" s="62"/>
      <c r="N472" s="62"/>
      <c r="O472" s="59"/>
      <c r="P472" s="59"/>
      <c r="Q472" s="67">
        <f t="shared" si="50"/>
        <v>0</v>
      </c>
      <c r="R472" s="59"/>
    </row>
    <row r="473" spans="1:18">
      <c r="A473" s="59">
        <v>4338697</v>
      </c>
      <c r="B473" s="62">
        <v>185000</v>
      </c>
      <c r="C473" s="62">
        <v>143000</v>
      </c>
      <c r="D473" s="59" t="e">
        <f>VLOOKUP(A473,'CARTERA COOSALUD'!$A$2:$B$371,2,0)</f>
        <v>#N/A</v>
      </c>
      <c r="E473" s="59">
        <f>VLOOKUP(A473,PAGOS!$A$2:$B$2051,2,0)</f>
        <v>143000</v>
      </c>
      <c r="F473" s="59" t="e">
        <f t="shared" si="49"/>
        <v>#N/A</v>
      </c>
      <c r="G473" s="62"/>
      <c r="H473" s="62"/>
      <c r="I473" s="62"/>
      <c r="J473" s="62"/>
      <c r="K473" s="62"/>
      <c r="L473" s="62"/>
      <c r="M473" s="62"/>
      <c r="N473" s="62">
        <f>VLOOKUP(A473,PAGOS!$A$2:$D$2051,2,0)</f>
        <v>143000</v>
      </c>
      <c r="O473" s="59" t="str">
        <f>VLOOKUP(A473,PAGOS!$A$2:$D$2051,3,0)</f>
        <v>2000188095</v>
      </c>
      <c r="P473" s="59" t="str">
        <f>VLOOKUP(A473,PAGOS!$A$2:$D$2051,4,0)</f>
        <v>EVENTO SEP_2019</v>
      </c>
      <c r="Q473" s="67">
        <f t="shared" si="50"/>
        <v>0</v>
      </c>
      <c r="R473" s="59"/>
    </row>
    <row r="474" spans="1:18">
      <c r="A474" s="59">
        <v>4339320</v>
      </c>
      <c r="B474" s="62">
        <v>47800</v>
      </c>
      <c r="C474" s="62">
        <v>47800</v>
      </c>
      <c r="D474" s="59" t="e">
        <f>VLOOKUP(A474,'CARTERA COOSALUD'!$A$2:$B$371,2,0)</f>
        <v>#N/A</v>
      </c>
      <c r="E474" s="59" t="e">
        <f>VLOOKUP(A474,PAGOS!$A$2:$B$2051,2,0)</f>
        <v>#N/A</v>
      </c>
      <c r="F474" s="59" t="e">
        <f t="shared" si="49"/>
        <v>#N/A</v>
      </c>
      <c r="G474" s="62"/>
      <c r="H474" s="62">
        <f t="shared" ref="H474" si="53">+C474</f>
        <v>47800</v>
      </c>
      <c r="I474" s="62"/>
      <c r="J474" s="62"/>
      <c r="K474" s="62"/>
      <c r="L474" s="62"/>
      <c r="M474" s="62"/>
      <c r="N474" s="62"/>
      <c r="O474" s="59"/>
      <c r="P474" s="59"/>
      <c r="Q474" s="67">
        <f t="shared" si="50"/>
        <v>0</v>
      </c>
      <c r="R474" s="59"/>
    </row>
    <row r="475" spans="1:18">
      <c r="A475" s="59">
        <v>4339885</v>
      </c>
      <c r="B475" s="62">
        <v>202600</v>
      </c>
      <c r="C475" s="62">
        <v>127800</v>
      </c>
      <c r="D475" s="59" t="e">
        <f>VLOOKUP(A475,'CARTERA COOSALUD'!$A$2:$B$371,2,0)</f>
        <v>#N/A</v>
      </c>
      <c r="E475" s="59">
        <f>VLOOKUP(A475,PAGOS!$A$2:$B$2051,2,0)</f>
        <v>127800</v>
      </c>
      <c r="F475" s="59" t="e">
        <f t="shared" si="49"/>
        <v>#N/A</v>
      </c>
      <c r="G475" s="62"/>
      <c r="H475" s="62"/>
      <c r="I475" s="62"/>
      <c r="J475" s="62"/>
      <c r="K475" s="62"/>
      <c r="L475" s="62"/>
      <c r="M475" s="62"/>
      <c r="N475" s="62">
        <f>VLOOKUP(A475,PAGOS!$A$2:$D$2051,2,0)</f>
        <v>127800</v>
      </c>
      <c r="O475" s="59" t="str">
        <f>VLOOKUP(A475,PAGOS!$A$2:$D$2051,3,0)</f>
        <v>2000188095</v>
      </c>
      <c r="P475" s="59" t="str">
        <f>VLOOKUP(A475,PAGOS!$A$2:$D$2051,4,0)</f>
        <v>EVENTO SEP_2019</v>
      </c>
      <c r="Q475" s="67">
        <f t="shared" si="50"/>
        <v>0</v>
      </c>
      <c r="R475" s="59"/>
    </row>
    <row r="476" spans="1:18">
      <c r="A476" s="59">
        <v>4340022</v>
      </c>
      <c r="B476" s="62">
        <v>47800</v>
      </c>
      <c r="C476" s="62">
        <v>47800</v>
      </c>
      <c r="D476" s="59" t="e">
        <f>VLOOKUP(A476,'CARTERA COOSALUD'!$A$2:$B$371,2,0)</f>
        <v>#N/A</v>
      </c>
      <c r="E476" s="59" t="e">
        <f>VLOOKUP(A476,PAGOS!$A$2:$B$2051,2,0)</f>
        <v>#N/A</v>
      </c>
      <c r="F476" s="59" t="e">
        <f t="shared" si="49"/>
        <v>#N/A</v>
      </c>
      <c r="G476" s="62"/>
      <c r="H476" s="62">
        <f t="shared" ref="H476" si="54">+C476</f>
        <v>47800</v>
      </c>
      <c r="I476" s="62"/>
      <c r="J476" s="62"/>
      <c r="K476" s="62"/>
      <c r="L476" s="62"/>
      <c r="M476" s="62"/>
      <c r="N476" s="62"/>
      <c r="O476" s="59"/>
      <c r="P476" s="59"/>
      <c r="Q476" s="67">
        <f t="shared" si="50"/>
        <v>0</v>
      </c>
      <c r="R476" s="59"/>
    </row>
    <row r="477" spans="1:18">
      <c r="A477" s="59">
        <v>4340327</v>
      </c>
      <c r="B477" s="62">
        <v>492960</v>
      </c>
      <c r="C477" s="62">
        <v>492960</v>
      </c>
      <c r="D477" s="59" t="e">
        <f>VLOOKUP(A477,'CARTERA COOSALUD'!$A$2:$B$371,2,0)</f>
        <v>#N/A</v>
      </c>
      <c r="E477" s="59">
        <f>VLOOKUP(A477,PAGOS!$A$2:$B$2051,2,0)</f>
        <v>492960</v>
      </c>
      <c r="F477" s="59" t="e">
        <f t="shared" si="49"/>
        <v>#N/A</v>
      </c>
      <c r="G477" s="62"/>
      <c r="H477" s="62"/>
      <c r="I477" s="62"/>
      <c r="J477" s="62"/>
      <c r="K477" s="62"/>
      <c r="L477" s="62"/>
      <c r="M477" s="62"/>
      <c r="N477" s="62">
        <f>VLOOKUP(A477,PAGOS!$A$2:$D$2051,2,0)</f>
        <v>492960</v>
      </c>
      <c r="O477" s="59" t="str">
        <f>VLOOKUP(A477,PAGOS!$A$2:$D$2051,3,0)</f>
        <v>2000278105</v>
      </c>
      <c r="P477" s="59" t="str">
        <f>VLOOKUP(A477,PAGOS!$A$2:$D$2051,4,0)</f>
        <v>EVENTO  FEB_2020</v>
      </c>
      <c r="Q477" s="67">
        <f t="shared" si="50"/>
        <v>0</v>
      </c>
      <c r="R477" s="59"/>
    </row>
    <row r="478" spans="1:18">
      <c r="A478" s="59">
        <v>4340825</v>
      </c>
      <c r="B478" s="62">
        <v>88600</v>
      </c>
      <c r="C478" s="62">
        <v>88600</v>
      </c>
      <c r="D478" s="59" t="e">
        <f>VLOOKUP(A478,'CARTERA COOSALUD'!$A$2:$B$371,2,0)</f>
        <v>#N/A</v>
      </c>
      <c r="E478" s="59" t="e">
        <f>VLOOKUP(A478,PAGOS!$A$2:$B$2051,2,0)</f>
        <v>#N/A</v>
      </c>
      <c r="F478" s="59" t="e">
        <f t="shared" si="49"/>
        <v>#N/A</v>
      </c>
      <c r="G478" s="62"/>
      <c r="H478" s="62">
        <f t="shared" ref="H478:H479" si="55">+C478</f>
        <v>88600</v>
      </c>
      <c r="I478" s="62"/>
      <c r="J478" s="62"/>
      <c r="K478" s="62"/>
      <c r="L478" s="62"/>
      <c r="M478" s="62"/>
      <c r="N478" s="62"/>
      <c r="O478" s="59"/>
      <c r="P478" s="59"/>
      <c r="Q478" s="67">
        <f t="shared" si="50"/>
        <v>0</v>
      </c>
      <c r="R478" s="59"/>
    </row>
    <row r="479" spans="1:18">
      <c r="A479" s="59">
        <v>4341053</v>
      </c>
      <c r="B479" s="62">
        <v>47800</v>
      </c>
      <c r="C479" s="62">
        <v>47800</v>
      </c>
      <c r="D479" s="59" t="e">
        <f>VLOOKUP(A479,'CARTERA COOSALUD'!$A$2:$B$371,2,0)</f>
        <v>#N/A</v>
      </c>
      <c r="E479" s="59" t="e">
        <f>VLOOKUP(A479,PAGOS!$A$2:$B$2051,2,0)</f>
        <v>#N/A</v>
      </c>
      <c r="F479" s="59" t="e">
        <f t="shared" si="49"/>
        <v>#N/A</v>
      </c>
      <c r="G479" s="62"/>
      <c r="H479" s="62">
        <f t="shared" si="55"/>
        <v>47800</v>
      </c>
      <c r="I479" s="62"/>
      <c r="J479" s="62"/>
      <c r="K479" s="62"/>
      <c r="L479" s="62"/>
      <c r="M479" s="62"/>
      <c r="N479" s="62"/>
      <c r="O479" s="59"/>
      <c r="P479" s="59"/>
      <c r="Q479" s="67">
        <f t="shared" si="50"/>
        <v>0</v>
      </c>
      <c r="R479" s="59"/>
    </row>
    <row r="480" spans="1:18">
      <c r="A480" s="59">
        <v>4341430</v>
      </c>
      <c r="B480" s="62">
        <v>4296900</v>
      </c>
      <c r="C480" s="62">
        <v>4296900</v>
      </c>
      <c r="D480" s="59" t="e">
        <f>VLOOKUP(A480,'CARTERA COOSALUD'!$A$2:$B$371,2,0)</f>
        <v>#N/A</v>
      </c>
      <c r="E480" s="59">
        <f>VLOOKUP(A480,PAGOS!$A$2:$B$2051,2,0)</f>
        <v>4296900</v>
      </c>
      <c r="F480" s="59" t="e">
        <f t="shared" si="49"/>
        <v>#N/A</v>
      </c>
      <c r="G480" s="62"/>
      <c r="H480" s="62"/>
      <c r="I480" s="62"/>
      <c r="J480" s="62"/>
      <c r="K480" s="62"/>
      <c r="L480" s="62"/>
      <c r="M480" s="62"/>
      <c r="N480" s="62">
        <f>VLOOKUP(A480,PAGOS!$A$2:$D$2051,2,0)</f>
        <v>4296900</v>
      </c>
      <c r="O480" s="59" t="str">
        <f>VLOOKUP(A480,PAGOS!$A$2:$D$2051,3,0)</f>
        <v>2000278105</v>
      </c>
      <c r="P480" s="59" t="str">
        <f>VLOOKUP(A480,PAGOS!$A$2:$D$2051,4,0)</f>
        <v>EVENTO  FEB_2020</v>
      </c>
      <c r="Q480" s="67">
        <f t="shared" si="50"/>
        <v>0</v>
      </c>
      <c r="R480" s="59"/>
    </row>
    <row r="481" spans="1:18">
      <c r="A481" s="59">
        <v>4341507</v>
      </c>
      <c r="B481" s="62">
        <v>47800</v>
      </c>
      <c r="C481" s="62">
        <v>47800</v>
      </c>
      <c r="D481" s="59" t="e">
        <f>VLOOKUP(A481,'CARTERA COOSALUD'!$A$2:$B$371,2,0)</f>
        <v>#N/A</v>
      </c>
      <c r="E481" s="59" t="e">
        <f>VLOOKUP(A481,PAGOS!$A$2:$B$2051,2,0)</f>
        <v>#N/A</v>
      </c>
      <c r="F481" s="59" t="e">
        <f t="shared" si="49"/>
        <v>#N/A</v>
      </c>
      <c r="G481" s="62"/>
      <c r="H481" s="62">
        <f t="shared" ref="H481:H487" si="56">+C481</f>
        <v>47800</v>
      </c>
      <c r="I481" s="62"/>
      <c r="J481" s="62"/>
      <c r="K481" s="62"/>
      <c r="L481" s="62"/>
      <c r="M481" s="62"/>
      <c r="N481" s="62"/>
      <c r="O481" s="59"/>
      <c r="P481" s="59"/>
      <c r="Q481" s="67">
        <f t="shared" si="50"/>
        <v>0</v>
      </c>
      <c r="R481" s="59"/>
    </row>
    <row r="482" spans="1:18">
      <c r="A482" s="59">
        <v>4336438</v>
      </c>
      <c r="B482" s="62">
        <v>29900</v>
      </c>
      <c r="C482" s="62">
        <v>29900</v>
      </c>
      <c r="D482" s="59" t="e">
        <f>VLOOKUP(A482,'CARTERA COOSALUD'!$A$2:$B$371,2,0)</f>
        <v>#N/A</v>
      </c>
      <c r="E482" s="59" t="e">
        <f>VLOOKUP(A482,PAGOS!$A$2:$B$2051,2,0)</f>
        <v>#N/A</v>
      </c>
      <c r="F482" s="59" t="e">
        <f t="shared" si="49"/>
        <v>#N/A</v>
      </c>
      <c r="G482" s="62"/>
      <c r="H482" s="62">
        <f t="shared" si="56"/>
        <v>29900</v>
      </c>
      <c r="I482" s="62"/>
      <c r="J482" s="62"/>
      <c r="K482" s="62"/>
      <c r="L482" s="62"/>
      <c r="M482" s="62"/>
      <c r="N482" s="62"/>
      <c r="O482" s="59"/>
      <c r="P482" s="59"/>
      <c r="Q482" s="67">
        <f t="shared" si="50"/>
        <v>0</v>
      </c>
      <c r="R482" s="59"/>
    </row>
    <row r="483" spans="1:18">
      <c r="A483" s="59">
        <v>4336739</v>
      </c>
      <c r="B483" s="62">
        <v>358363</v>
      </c>
      <c r="C483" s="62">
        <v>358363</v>
      </c>
      <c r="D483" s="59" t="e">
        <f>VLOOKUP(A483,'CARTERA COOSALUD'!$A$2:$B$371,2,0)</f>
        <v>#N/A</v>
      </c>
      <c r="E483" s="59" t="e">
        <f>VLOOKUP(A483,PAGOS!$A$2:$B$2051,2,0)</f>
        <v>#N/A</v>
      </c>
      <c r="F483" s="59" t="e">
        <f t="shared" si="49"/>
        <v>#N/A</v>
      </c>
      <c r="G483" s="62"/>
      <c r="H483" s="62">
        <f t="shared" si="56"/>
        <v>358363</v>
      </c>
      <c r="I483" s="62"/>
      <c r="J483" s="62"/>
      <c r="K483" s="62"/>
      <c r="L483" s="62"/>
      <c r="M483" s="62"/>
      <c r="N483" s="62"/>
      <c r="O483" s="59"/>
      <c r="P483" s="59"/>
      <c r="Q483" s="67">
        <f t="shared" si="50"/>
        <v>0</v>
      </c>
      <c r="R483" s="59"/>
    </row>
    <row r="484" spans="1:18">
      <c r="A484" s="59">
        <v>4337951</v>
      </c>
      <c r="B484" s="62">
        <v>19600</v>
      </c>
      <c r="C484" s="62">
        <v>19600</v>
      </c>
      <c r="D484" s="59" t="e">
        <f>VLOOKUP(A484,'CARTERA COOSALUD'!$A$2:$B$371,2,0)</f>
        <v>#N/A</v>
      </c>
      <c r="E484" s="59" t="e">
        <f>VLOOKUP(A484,PAGOS!$A$2:$B$2051,2,0)</f>
        <v>#N/A</v>
      </c>
      <c r="F484" s="59" t="e">
        <f t="shared" si="49"/>
        <v>#N/A</v>
      </c>
      <c r="G484" s="62"/>
      <c r="H484" s="62">
        <f t="shared" si="56"/>
        <v>19600</v>
      </c>
      <c r="I484" s="62"/>
      <c r="J484" s="62"/>
      <c r="K484" s="62"/>
      <c r="L484" s="62"/>
      <c r="M484" s="62"/>
      <c r="N484" s="62"/>
      <c r="O484" s="59"/>
      <c r="P484" s="59"/>
      <c r="Q484" s="67">
        <f t="shared" si="50"/>
        <v>0</v>
      </c>
      <c r="R484" s="59"/>
    </row>
    <row r="485" spans="1:18">
      <c r="A485" s="59">
        <v>4339349</v>
      </c>
      <c r="B485" s="62">
        <v>33100</v>
      </c>
      <c r="C485" s="62">
        <v>33100</v>
      </c>
      <c r="D485" s="59" t="e">
        <f>VLOOKUP(A485,'CARTERA COOSALUD'!$A$2:$B$371,2,0)</f>
        <v>#N/A</v>
      </c>
      <c r="E485" s="59" t="e">
        <f>VLOOKUP(A485,PAGOS!$A$2:$B$2051,2,0)</f>
        <v>#N/A</v>
      </c>
      <c r="F485" s="59" t="e">
        <f t="shared" si="49"/>
        <v>#N/A</v>
      </c>
      <c r="G485" s="62"/>
      <c r="H485" s="62">
        <f t="shared" si="56"/>
        <v>33100</v>
      </c>
      <c r="I485" s="62"/>
      <c r="J485" s="62"/>
      <c r="K485" s="62"/>
      <c r="L485" s="62"/>
      <c r="M485" s="62"/>
      <c r="N485" s="62"/>
      <c r="O485" s="59"/>
      <c r="P485" s="59"/>
      <c r="Q485" s="67">
        <f t="shared" si="50"/>
        <v>0</v>
      </c>
      <c r="R485" s="59"/>
    </row>
    <row r="486" spans="1:18">
      <c r="A486" s="59">
        <v>4339350</v>
      </c>
      <c r="B486" s="62">
        <v>33100</v>
      </c>
      <c r="C486" s="62">
        <v>33100</v>
      </c>
      <c r="D486" s="59" t="e">
        <f>VLOOKUP(A486,'CARTERA COOSALUD'!$A$2:$B$371,2,0)</f>
        <v>#N/A</v>
      </c>
      <c r="E486" s="59" t="e">
        <f>VLOOKUP(A486,PAGOS!$A$2:$B$2051,2,0)</f>
        <v>#N/A</v>
      </c>
      <c r="F486" s="59" t="e">
        <f t="shared" si="49"/>
        <v>#N/A</v>
      </c>
      <c r="G486" s="62"/>
      <c r="H486" s="62">
        <f t="shared" si="56"/>
        <v>33100</v>
      </c>
      <c r="I486" s="62"/>
      <c r="J486" s="62"/>
      <c r="K486" s="62"/>
      <c r="L486" s="62"/>
      <c r="M486" s="62"/>
      <c r="N486" s="62"/>
      <c r="O486" s="59"/>
      <c r="P486" s="59"/>
      <c r="Q486" s="67">
        <f t="shared" si="50"/>
        <v>0</v>
      </c>
      <c r="R486" s="59"/>
    </row>
    <row r="487" spans="1:18">
      <c r="A487" s="59">
        <v>4341101</v>
      </c>
      <c r="B487" s="62">
        <v>42100</v>
      </c>
      <c r="C487" s="62">
        <v>42100</v>
      </c>
      <c r="D487" s="59" t="e">
        <f>VLOOKUP(A487,'CARTERA COOSALUD'!$A$2:$B$371,2,0)</f>
        <v>#N/A</v>
      </c>
      <c r="E487" s="59" t="e">
        <f>VLOOKUP(A487,PAGOS!$A$2:$B$2051,2,0)</f>
        <v>#N/A</v>
      </c>
      <c r="F487" s="59" t="e">
        <f t="shared" si="49"/>
        <v>#N/A</v>
      </c>
      <c r="G487" s="62"/>
      <c r="H487" s="62">
        <f t="shared" si="56"/>
        <v>42100</v>
      </c>
      <c r="I487" s="62"/>
      <c r="J487" s="62"/>
      <c r="K487" s="62"/>
      <c r="L487" s="62"/>
      <c r="M487" s="62"/>
      <c r="N487" s="62"/>
      <c r="O487" s="59"/>
      <c r="P487" s="59"/>
      <c r="Q487" s="67">
        <f t="shared" si="50"/>
        <v>0</v>
      </c>
      <c r="R487" s="59"/>
    </row>
    <row r="488" spans="1:18">
      <c r="A488" s="59">
        <v>4341611</v>
      </c>
      <c r="B488" s="62">
        <v>804168</v>
      </c>
      <c r="C488" s="62">
        <v>804168</v>
      </c>
      <c r="D488" s="59">
        <f>VLOOKUP(A488,'CARTERA COOSALUD'!$A$2:$B$371,2,0)</f>
        <v>108590</v>
      </c>
      <c r="E488" s="59">
        <f>VLOOKUP(A488,PAGOS!$A$2:$B$2051,2,0)</f>
        <v>695578</v>
      </c>
      <c r="F488" s="59">
        <f t="shared" si="49"/>
        <v>695578</v>
      </c>
      <c r="G488" s="62">
        <v>108590</v>
      </c>
      <c r="H488" s="62"/>
      <c r="I488" s="62"/>
      <c r="J488" s="62"/>
      <c r="K488" s="62"/>
      <c r="L488" s="62"/>
      <c r="M488" s="62"/>
      <c r="N488" s="62">
        <f>VLOOKUP(A488,PAGOS!$A$2:$D$2051,2,0)</f>
        <v>695578</v>
      </c>
      <c r="O488" s="59" t="str">
        <f>VLOOKUP(A488,PAGOS!$A$2:$D$2051,3,0)</f>
        <v>2000188095</v>
      </c>
      <c r="P488" s="59" t="str">
        <f>VLOOKUP(A488,PAGOS!$A$2:$D$2051,4,0)</f>
        <v>EVENTO SEP_2019</v>
      </c>
      <c r="Q488" s="67">
        <f t="shared" si="50"/>
        <v>0</v>
      </c>
      <c r="R488" s="59"/>
    </row>
    <row r="489" spans="1:18">
      <c r="A489" s="59">
        <v>4342724</v>
      </c>
      <c r="B489" s="62">
        <v>734320</v>
      </c>
      <c r="C489" s="62">
        <v>734320</v>
      </c>
      <c r="D489" s="59" t="e">
        <f>VLOOKUP(A489,'CARTERA COOSALUD'!$A$2:$B$371,2,0)</f>
        <v>#N/A</v>
      </c>
      <c r="E489" s="59">
        <f>VLOOKUP(A489,PAGOS!$A$2:$B$2051,2,0)</f>
        <v>734320</v>
      </c>
      <c r="F489" s="59" t="e">
        <f t="shared" si="49"/>
        <v>#N/A</v>
      </c>
      <c r="G489" s="62"/>
      <c r="H489" s="62"/>
      <c r="I489" s="62"/>
      <c r="J489" s="62"/>
      <c r="K489" s="62"/>
      <c r="L489" s="62"/>
      <c r="M489" s="62"/>
      <c r="N489" s="62">
        <f>VLOOKUP(A489,PAGOS!$A$2:$D$2051,2,0)</f>
        <v>734320</v>
      </c>
      <c r="O489" s="59" t="str">
        <f>VLOOKUP(A489,PAGOS!$A$2:$D$2051,3,0)</f>
        <v>2000278105</v>
      </c>
      <c r="P489" s="59" t="str">
        <f>VLOOKUP(A489,PAGOS!$A$2:$D$2051,4,0)</f>
        <v>EVENTO  FEB_2020</v>
      </c>
      <c r="Q489" s="67">
        <f t="shared" si="50"/>
        <v>0</v>
      </c>
      <c r="R489" s="59"/>
    </row>
    <row r="490" spans="1:18">
      <c r="A490" s="59">
        <v>4343386</v>
      </c>
      <c r="B490" s="62">
        <v>33100</v>
      </c>
      <c r="C490" s="62">
        <v>33100</v>
      </c>
      <c r="D490" s="59" t="e">
        <f>VLOOKUP(A490,'CARTERA COOSALUD'!$A$2:$B$371,2,0)</f>
        <v>#N/A</v>
      </c>
      <c r="E490" s="59" t="e">
        <f>VLOOKUP(A490,PAGOS!$A$2:$B$2051,2,0)</f>
        <v>#N/A</v>
      </c>
      <c r="F490" s="59" t="e">
        <f t="shared" si="49"/>
        <v>#N/A</v>
      </c>
      <c r="G490" s="62"/>
      <c r="H490" s="62">
        <f t="shared" ref="H490:H491" si="57">+C490</f>
        <v>33100</v>
      </c>
      <c r="I490" s="62"/>
      <c r="J490" s="62"/>
      <c r="K490" s="62"/>
      <c r="L490" s="62"/>
      <c r="M490" s="62"/>
      <c r="N490" s="62"/>
      <c r="O490" s="59"/>
      <c r="P490" s="59"/>
      <c r="Q490" s="67">
        <f t="shared" si="50"/>
        <v>0</v>
      </c>
      <c r="R490" s="59"/>
    </row>
    <row r="491" spans="1:18">
      <c r="A491" s="59">
        <v>4343421</v>
      </c>
      <c r="B491" s="62">
        <v>47800</v>
      </c>
      <c r="C491" s="62">
        <v>47800</v>
      </c>
      <c r="D491" s="59" t="e">
        <f>VLOOKUP(A491,'CARTERA COOSALUD'!$A$2:$B$371,2,0)</f>
        <v>#N/A</v>
      </c>
      <c r="E491" s="59" t="e">
        <f>VLOOKUP(A491,PAGOS!$A$2:$B$2051,2,0)</f>
        <v>#N/A</v>
      </c>
      <c r="F491" s="59" t="e">
        <f t="shared" si="49"/>
        <v>#N/A</v>
      </c>
      <c r="G491" s="62"/>
      <c r="H491" s="62">
        <f t="shared" si="57"/>
        <v>47800</v>
      </c>
      <c r="I491" s="62"/>
      <c r="J491" s="62"/>
      <c r="K491" s="62"/>
      <c r="L491" s="62"/>
      <c r="M491" s="62"/>
      <c r="N491" s="62"/>
      <c r="O491" s="59"/>
      <c r="P491" s="59"/>
      <c r="Q491" s="67">
        <f t="shared" si="50"/>
        <v>0</v>
      </c>
      <c r="R491" s="59"/>
    </row>
    <row r="492" spans="1:18">
      <c r="A492" s="59">
        <v>4343464</v>
      </c>
      <c r="B492" s="62">
        <v>4721510</v>
      </c>
      <c r="C492" s="62">
        <v>4721510</v>
      </c>
      <c r="D492" s="59" t="e">
        <f>VLOOKUP(A492,'CARTERA COOSALUD'!$A$2:$B$371,2,0)</f>
        <v>#N/A</v>
      </c>
      <c r="E492" s="59">
        <f>VLOOKUP(A492,PAGOS!$A$2:$B$2051,2,0)</f>
        <v>4721510</v>
      </c>
      <c r="F492" s="59" t="e">
        <f t="shared" si="49"/>
        <v>#N/A</v>
      </c>
      <c r="G492" s="62"/>
      <c r="H492" s="62"/>
      <c r="I492" s="62"/>
      <c r="J492" s="62"/>
      <c r="K492" s="62"/>
      <c r="L492" s="62"/>
      <c r="M492" s="62"/>
      <c r="N492" s="62">
        <f>VLOOKUP(A492,PAGOS!$A$2:$D$2051,2,0)</f>
        <v>4721510</v>
      </c>
      <c r="O492" s="59" t="str">
        <f>VLOOKUP(A492,PAGOS!$A$2:$D$2051,3,0)</f>
        <v>2000278105</v>
      </c>
      <c r="P492" s="59" t="str">
        <f>VLOOKUP(A492,PAGOS!$A$2:$D$2051,4,0)</f>
        <v>EVENTO  FEB_2020</v>
      </c>
      <c r="Q492" s="67">
        <f t="shared" si="50"/>
        <v>0</v>
      </c>
      <c r="R492" s="59"/>
    </row>
    <row r="493" spans="1:18">
      <c r="A493" s="59">
        <v>4343709</v>
      </c>
      <c r="B493" s="62">
        <v>3054020</v>
      </c>
      <c r="C493" s="62">
        <v>3054020</v>
      </c>
      <c r="D493" s="59" t="e">
        <f>VLOOKUP(A493,'CARTERA COOSALUD'!$A$2:$B$371,2,0)</f>
        <v>#N/A</v>
      </c>
      <c r="E493" s="59">
        <f>VLOOKUP(A493,PAGOS!$A$2:$B$2051,2,0)</f>
        <v>3054020</v>
      </c>
      <c r="F493" s="59" t="e">
        <f t="shared" si="49"/>
        <v>#N/A</v>
      </c>
      <c r="G493" s="62"/>
      <c r="H493" s="62"/>
      <c r="I493" s="62"/>
      <c r="J493" s="62"/>
      <c r="K493" s="62"/>
      <c r="L493" s="62"/>
      <c r="M493" s="62"/>
      <c r="N493" s="62">
        <f>VLOOKUP(A493,PAGOS!$A$2:$D$2051,2,0)</f>
        <v>3054020</v>
      </c>
      <c r="O493" s="59" t="str">
        <f>VLOOKUP(A493,PAGOS!$A$2:$D$2051,3,0)</f>
        <v>2000278105</v>
      </c>
      <c r="P493" s="59" t="str">
        <f>VLOOKUP(A493,PAGOS!$A$2:$D$2051,4,0)</f>
        <v>EVENTO  FEB_2020</v>
      </c>
      <c r="Q493" s="67">
        <f t="shared" si="50"/>
        <v>0</v>
      </c>
      <c r="R493" s="59"/>
    </row>
    <row r="494" spans="1:18">
      <c r="A494" s="59">
        <v>4343782</v>
      </c>
      <c r="B494" s="62">
        <v>47800</v>
      </c>
      <c r="C494" s="62">
        <v>47800</v>
      </c>
      <c r="D494" s="59" t="e">
        <f>VLOOKUP(A494,'CARTERA COOSALUD'!$A$2:$B$371,2,0)</f>
        <v>#N/A</v>
      </c>
      <c r="E494" s="59">
        <f>VLOOKUP(A494,PAGOS!$A$2:$B$2051,2,0)</f>
        <v>22700</v>
      </c>
      <c r="F494" s="59" t="e">
        <f t="shared" si="49"/>
        <v>#N/A</v>
      </c>
      <c r="G494" s="62"/>
      <c r="H494" s="62"/>
      <c r="I494" s="62"/>
      <c r="J494" s="62"/>
      <c r="K494" s="62"/>
      <c r="L494" s="62">
        <v>25100</v>
      </c>
      <c r="M494" s="62"/>
      <c r="N494" s="62">
        <f>VLOOKUP(A494,PAGOS!$A$2:$D$2051,2,0)</f>
        <v>22700</v>
      </c>
      <c r="O494" s="59" t="str">
        <f>VLOOKUP(A494,PAGOS!$A$2:$D$2051,3,0)</f>
        <v>2000188095</v>
      </c>
      <c r="P494" s="59" t="str">
        <f>VLOOKUP(A494,PAGOS!$A$2:$D$2051,4,0)</f>
        <v>EVENTO SEP_2019</v>
      </c>
      <c r="Q494" s="67">
        <f t="shared" si="50"/>
        <v>0</v>
      </c>
      <c r="R494" s="59"/>
    </row>
    <row r="495" spans="1:18">
      <c r="A495" s="59">
        <v>4344261</v>
      </c>
      <c r="B495" s="62">
        <v>88600</v>
      </c>
      <c r="C495" s="62">
        <v>88600</v>
      </c>
      <c r="D495" s="59" t="e">
        <f>VLOOKUP(A495,'CARTERA COOSALUD'!$A$2:$B$371,2,0)</f>
        <v>#N/A</v>
      </c>
      <c r="E495" s="59" t="e">
        <f>VLOOKUP(A495,PAGOS!$A$2:$B$2051,2,0)</f>
        <v>#N/A</v>
      </c>
      <c r="F495" s="59" t="e">
        <f t="shared" si="49"/>
        <v>#N/A</v>
      </c>
      <c r="G495" s="62"/>
      <c r="H495" s="62">
        <f t="shared" ref="H495:H496" si="58">+C495</f>
        <v>88600</v>
      </c>
      <c r="I495" s="62"/>
      <c r="J495" s="62"/>
      <c r="K495" s="62"/>
      <c r="L495" s="62"/>
      <c r="M495" s="62"/>
      <c r="N495" s="62"/>
      <c r="O495" s="59"/>
      <c r="P495" s="59"/>
      <c r="Q495" s="67">
        <f t="shared" si="50"/>
        <v>0</v>
      </c>
      <c r="R495" s="59"/>
    </row>
    <row r="496" spans="1:18">
      <c r="A496" s="59">
        <v>4344505</v>
      </c>
      <c r="B496" s="62">
        <v>47800</v>
      </c>
      <c r="C496" s="62">
        <v>47800</v>
      </c>
      <c r="D496" s="59" t="e">
        <f>VLOOKUP(A496,'CARTERA COOSALUD'!$A$2:$B$371,2,0)</f>
        <v>#N/A</v>
      </c>
      <c r="E496" s="59" t="e">
        <f>VLOOKUP(A496,PAGOS!$A$2:$B$2051,2,0)</f>
        <v>#N/A</v>
      </c>
      <c r="F496" s="59" t="e">
        <f t="shared" si="49"/>
        <v>#N/A</v>
      </c>
      <c r="G496" s="62"/>
      <c r="H496" s="62">
        <f t="shared" si="58"/>
        <v>47800</v>
      </c>
      <c r="I496" s="62"/>
      <c r="J496" s="62"/>
      <c r="K496" s="62"/>
      <c r="L496" s="62"/>
      <c r="M496" s="62"/>
      <c r="N496" s="62"/>
      <c r="O496" s="59"/>
      <c r="P496" s="59"/>
      <c r="Q496" s="67">
        <f t="shared" si="50"/>
        <v>0</v>
      </c>
      <c r="R496" s="59"/>
    </row>
    <row r="497" spans="1:18">
      <c r="A497" s="59">
        <v>4346020</v>
      </c>
      <c r="B497" s="62">
        <v>1363180</v>
      </c>
      <c r="C497" s="62">
        <v>1363180</v>
      </c>
      <c r="D497" s="59" t="e">
        <f>VLOOKUP(A497,'CARTERA COOSALUD'!$A$2:$B$371,2,0)</f>
        <v>#N/A</v>
      </c>
      <c r="E497" s="59">
        <f>VLOOKUP(A497,PAGOS!$A$2:$B$2051,2,0)</f>
        <v>1363180</v>
      </c>
      <c r="F497" s="59" t="e">
        <f t="shared" si="49"/>
        <v>#N/A</v>
      </c>
      <c r="G497" s="62"/>
      <c r="H497" s="62"/>
      <c r="I497" s="62"/>
      <c r="J497" s="62"/>
      <c r="K497" s="62"/>
      <c r="L497" s="62"/>
      <c r="M497" s="62"/>
      <c r="N497" s="62">
        <f>VLOOKUP(A497,PAGOS!$A$2:$D$2051,2,0)</f>
        <v>1363180</v>
      </c>
      <c r="O497" s="59" t="str">
        <f>VLOOKUP(A497,PAGOS!$A$2:$D$2051,3,0)</f>
        <v>2000278105</v>
      </c>
      <c r="P497" s="59" t="str">
        <f>VLOOKUP(A497,PAGOS!$A$2:$D$2051,4,0)</f>
        <v>EVENTO  FEB_2020</v>
      </c>
      <c r="Q497" s="67">
        <f t="shared" si="50"/>
        <v>0</v>
      </c>
      <c r="R497" s="59"/>
    </row>
    <row r="498" spans="1:18">
      <c r="A498" s="59">
        <v>4346203</v>
      </c>
      <c r="B498" s="62">
        <v>962060</v>
      </c>
      <c r="C498" s="62">
        <v>962060</v>
      </c>
      <c r="D498" s="59" t="e">
        <f>VLOOKUP(A498,'CARTERA COOSALUD'!$A$2:$B$371,2,0)</f>
        <v>#N/A</v>
      </c>
      <c r="E498" s="59">
        <f>VLOOKUP(A498,PAGOS!$A$2:$B$2051,2,0)</f>
        <v>962060</v>
      </c>
      <c r="F498" s="59" t="e">
        <f t="shared" si="49"/>
        <v>#N/A</v>
      </c>
      <c r="G498" s="62"/>
      <c r="H498" s="62"/>
      <c r="I498" s="62"/>
      <c r="J498" s="62"/>
      <c r="K498" s="62"/>
      <c r="L498" s="62"/>
      <c r="M498" s="62"/>
      <c r="N498" s="62">
        <f>VLOOKUP(A498,PAGOS!$A$2:$D$2051,2,0)</f>
        <v>962060</v>
      </c>
      <c r="O498" s="59" t="str">
        <f>VLOOKUP(A498,PAGOS!$A$2:$D$2051,3,0)</f>
        <v>2000278105</v>
      </c>
      <c r="P498" s="59" t="str">
        <f>VLOOKUP(A498,PAGOS!$A$2:$D$2051,4,0)</f>
        <v>EVENTO  FEB_2020</v>
      </c>
      <c r="Q498" s="67">
        <f t="shared" si="50"/>
        <v>0</v>
      </c>
      <c r="R498" s="59"/>
    </row>
    <row r="499" spans="1:18">
      <c r="A499" s="59">
        <v>4346801</v>
      </c>
      <c r="B499" s="62">
        <v>33100</v>
      </c>
      <c r="C499" s="62">
        <v>33100</v>
      </c>
      <c r="D499" s="59" t="e">
        <f>VLOOKUP(A499,'CARTERA COOSALUD'!$A$2:$B$371,2,0)</f>
        <v>#N/A</v>
      </c>
      <c r="E499" s="59" t="e">
        <f>VLOOKUP(A499,PAGOS!$A$2:$B$2051,2,0)</f>
        <v>#N/A</v>
      </c>
      <c r="F499" s="59" t="e">
        <f t="shared" si="49"/>
        <v>#N/A</v>
      </c>
      <c r="G499" s="62"/>
      <c r="H499" s="62">
        <f t="shared" ref="H499:H501" si="59">+C499</f>
        <v>33100</v>
      </c>
      <c r="I499" s="62"/>
      <c r="J499" s="62"/>
      <c r="K499" s="62"/>
      <c r="L499" s="62"/>
      <c r="M499" s="62"/>
      <c r="N499" s="62"/>
      <c r="O499" s="59"/>
      <c r="P499" s="59"/>
      <c r="Q499" s="67">
        <f t="shared" si="50"/>
        <v>0</v>
      </c>
      <c r="R499" s="59"/>
    </row>
    <row r="500" spans="1:18">
      <c r="A500" s="59">
        <v>4347002</v>
      </c>
      <c r="B500" s="62">
        <v>11400</v>
      </c>
      <c r="C500" s="62">
        <v>11400</v>
      </c>
      <c r="D500" s="59" t="e">
        <f>VLOOKUP(A500,'CARTERA COOSALUD'!$A$2:$B$371,2,0)</f>
        <v>#N/A</v>
      </c>
      <c r="E500" s="59" t="e">
        <f>VLOOKUP(A500,PAGOS!$A$2:$B$2051,2,0)</f>
        <v>#N/A</v>
      </c>
      <c r="F500" s="59" t="e">
        <f t="shared" si="49"/>
        <v>#N/A</v>
      </c>
      <c r="G500" s="62"/>
      <c r="H500" s="62">
        <f t="shared" si="59"/>
        <v>11400</v>
      </c>
      <c r="I500" s="62"/>
      <c r="J500" s="62"/>
      <c r="K500" s="62"/>
      <c r="L500" s="62"/>
      <c r="M500" s="62"/>
      <c r="N500" s="62"/>
      <c r="O500" s="59"/>
      <c r="P500" s="59"/>
      <c r="Q500" s="67">
        <f t="shared" si="50"/>
        <v>0</v>
      </c>
      <c r="R500" s="59"/>
    </row>
    <row r="501" spans="1:18">
      <c r="A501" s="59">
        <v>4330733</v>
      </c>
      <c r="B501" s="62">
        <v>319500</v>
      </c>
      <c r="C501" s="62">
        <v>319500</v>
      </c>
      <c r="D501" s="59" t="e">
        <f>VLOOKUP(A501,'CARTERA COOSALUD'!$A$2:$B$371,2,0)</f>
        <v>#N/A</v>
      </c>
      <c r="E501" s="59" t="e">
        <f>VLOOKUP(A501,PAGOS!$A$2:$B$2051,2,0)</f>
        <v>#N/A</v>
      </c>
      <c r="F501" s="59" t="e">
        <f t="shared" si="49"/>
        <v>#N/A</v>
      </c>
      <c r="G501" s="62"/>
      <c r="H501" s="62">
        <f t="shared" si="59"/>
        <v>319500</v>
      </c>
      <c r="I501" s="62"/>
      <c r="J501" s="62"/>
      <c r="K501" s="62"/>
      <c r="L501" s="62"/>
      <c r="M501" s="62"/>
      <c r="N501" s="62"/>
      <c r="O501" s="59"/>
      <c r="P501" s="59"/>
      <c r="Q501" s="67">
        <f t="shared" si="50"/>
        <v>0</v>
      </c>
      <c r="R501" s="59"/>
    </row>
    <row r="502" spans="1:18">
      <c r="A502" s="59">
        <v>4341813</v>
      </c>
      <c r="B502" s="62">
        <v>30100</v>
      </c>
      <c r="C502" s="62">
        <v>30100</v>
      </c>
      <c r="D502" s="59" t="e">
        <f>VLOOKUP(A502,'CARTERA COOSALUD'!$A$2:$B$371,2,0)</f>
        <v>#N/A</v>
      </c>
      <c r="E502" s="59" t="e">
        <f>VLOOKUP(A502,PAGOS!$A$2:$B$2051,2,0)</f>
        <v>#N/A</v>
      </c>
      <c r="F502" s="59" t="e">
        <f t="shared" si="49"/>
        <v>#N/A</v>
      </c>
      <c r="G502" s="62"/>
      <c r="H502" s="62"/>
      <c r="I502" s="62"/>
      <c r="J502" s="62"/>
      <c r="K502" s="62"/>
      <c r="L502" s="62">
        <v>30100</v>
      </c>
      <c r="M502" s="62"/>
      <c r="N502" s="62"/>
      <c r="O502" s="59"/>
      <c r="P502" s="59"/>
      <c r="Q502" s="67">
        <f t="shared" si="50"/>
        <v>0</v>
      </c>
      <c r="R502" s="59"/>
    </row>
    <row r="503" spans="1:18">
      <c r="A503" s="59">
        <v>4342776</v>
      </c>
      <c r="B503" s="62">
        <v>127800</v>
      </c>
      <c r="C503" s="62">
        <v>127800</v>
      </c>
      <c r="D503" s="59" t="e">
        <f>VLOOKUP(A503,'CARTERA COOSALUD'!$A$2:$B$371,2,0)</f>
        <v>#N/A</v>
      </c>
      <c r="E503" s="59" t="e">
        <f>VLOOKUP(A503,PAGOS!$A$2:$B$2051,2,0)</f>
        <v>#N/A</v>
      </c>
      <c r="F503" s="59" t="e">
        <f t="shared" si="49"/>
        <v>#N/A</v>
      </c>
      <c r="G503" s="62"/>
      <c r="H503" s="62">
        <f t="shared" ref="H503:H510" si="60">+C503</f>
        <v>127800</v>
      </c>
      <c r="I503" s="62"/>
      <c r="J503" s="62"/>
      <c r="K503" s="62"/>
      <c r="L503" s="62"/>
      <c r="M503" s="62"/>
      <c r="N503" s="62"/>
      <c r="O503" s="59"/>
      <c r="P503" s="59"/>
      <c r="Q503" s="67">
        <f t="shared" si="50"/>
        <v>0</v>
      </c>
      <c r="R503" s="59"/>
    </row>
    <row r="504" spans="1:18">
      <c r="A504" s="59">
        <v>4342779</v>
      </c>
      <c r="B504" s="62">
        <v>12400</v>
      </c>
      <c r="C504" s="62">
        <v>12400</v>
      </c>
      <c r="D504" s="59" t="e">
        <f>VLOOKUP(A504,'CARTERA COOSALUD'!$A$2:$B$371,2,0)</f>
        <v>#N/A</v>
      </c>
      <c r="E504" s="59" t="e">
        <f>VLOOKUP(A504,PAGOS!$A$2:$B$2051,2,0)</f>
        <v>#N/A</v>
      </c>
      <c r="F504" s="59" t="e">
        <f t="shared" si="49"/>
        <v>#N/A</v>
      </c>
      <c r="G504" s="62"/>
      <c r="H504" s="62">
        <f t="shared" si="60"/>
        <v>12400</v>
      </c>
      <c r="I504" s="62"/>
      <c r="J504" s="62"/>
      <c r="K504" s="62"/>
      <c r="L504" s="62"/>
      <c r="M504" s="62"/>
      <c r="N504" s="62"/>
      <c r="O504" s="59"/>
      <c r="P504" s="59"/>
      <c r="Q504" s="67">
        <f t="shared" si="50"/>
        <v>0</v>
      </c>
      <c r="R504" s="59"/>
    </row>
    <row r="505" spans="1:18">
      <c r="A505" s="59">
        <v>4342781</v>
      </c>
      <c r="B505" s="62">
        <v>50500</v>
      </c>
      <c r="C505" s="62">
        <v>50500</v>
      </c>
      <c r="D505" s="59" t="e">
        <f>VLOOKUP(A505,'CARTERA COOSALUD'!$A$2:$B$371,2,0)</f>
        <v>#N/A</v>
      </c>
      <c r="E505" s="59" t="e">
        <f>VLOOKUP(A505,PAGOS!$A$2:$B$2051,2,0)</f>
        <v>#N/A</v>
      </c>
      <c r="F505" s="59" t="e">
        <f t="shared" si="49"/>
        <v>#N/A</v>
      </c>
      <c r="G505" s="62"/>
      <c r="H505" s="62">
        <f t="shared" si="60"/>
        <v>50500</v>
      </c>
      <c r="I505" s="62"/>
      <c r="J505" s="62"/>
      <c r="K505" s="62"/>
      <c r="L505" s="62"/>
      <c r="M505" s="62"/>
      <c r="N505" s="62"/>
      <c r="O505" s="59"/>
      <c r="P505" s="59"/>
      <c r="Q505" s="67">
        <f t="shared" si="50"/>
        <v>0</v>
      </c>
      <c r="R505" s="59"/>
    </row>
    <row r="506" spans="1:18">
      <c r="A506" s="59">
        <v>4342783</v>
      </c>
      <c r="B506" s="62">
        <v>50500</v>
      </c>
      <c r="C506" s="62">
        <v>50500</v>
      </c>
      <c r="D506" s="59" t="e">
        <f>VLOOKUP(A506,'CARTERA COOSALUD'!$A$2:$B$371,2,0)</f>
        <v>#N/A</v>
      </c>
      <c r="E506" s="59" t="e">
        <f>VLOOKUP(A506,PAGOS!$A$2:$B$2051,2,0)</f>
        <v>#N/A</v>
      </c>
      <c r="F506" s="59" t="e">
        <f t="shared" si="49"/>
        <v>#N/A</v>
      </c>
      <c r="G506" s="62"/>
      <c r="H506" s="62">
        <f t="shared" si="60"/>
        <v>50500</v>
      </c>
      <c r="I506" s="62"/>
      <c r="J506" s="62"/>
      <c r="K506" s="62"/>
      <c r="L506" s="62"/>
      <c r="M506" s="62"/>
      <c r="N506" s="62"/>
      <c r="O506" s="59"/>
      <c r="P506" s="59"/>
      <c r="Q506" s="67">
        <f t="shared" si="50"/>
        <v>0</v>
      </c>
      <c r="R506" s="59"/>
    </row>
    <row r="507" spans="1:18">
      <c r="A507" s="59">
        <v>4342784</v>
      </c>
      <c r="B507" s="62">
        <v>127800</v>
      </c>
      <c r="C507" s="62">
        <v>127800</v>
      </c>
      <c r="D507" s="59" t="e">
        <f>VLOOKUP(A507,'CARTERA COOSALUD'!$A$2:$B$371,2,0)</f>
        <v>#N/A</v>
      </c>
      <c r="E507" s="59" t="e">
        <f>VLOOKUP(A507,PAGOS!$A$2:$B$2051,2,0)</f>
        <v>#N/A</v>
      </c>
      <c r="F507" s="59" t="e">
        <f t="shared" si="49"/>
        <v>#N/A</v>
      </c>
      <c r="G507" s="62"/>
      <c r="H507" s="62">
        <f t="shared" si="60"/>
        <v>127800</v>
      </c>
      <c r="I507" s="62"/>
      <c r="J507" s="62"/>
      <c r="K507" s="62"/>
      <c r="L507" s="62"/>
      <c r="M507" s="62"/>
      <c r="N507" s="62"/>
      <c r="O507" s="59"/>
      <c r="P507" s="59"/>
      <c r="Q507" s="67">
        <f t="shared" si="50"/>
        <v>0</v>
      </c>
      <c r="R507" s="59"/>
    </row>
    <row r="508" spans="1:18">
      <c r="A508" s="59">
        <v>4342797</v>
      </c>
      <c r="B508" s="62">
        <v>15200</v>
      </c>
      <c r="C508" s="62">
        <v>15200</v>
      </c>
      <c r="D508" s="59" t="e">
        <f>VLOOKUP(A508,'CARTERA COOSALUD'!$A$2:$B$371,2,0)</f>
        <v>#N/A</v>
      </c>
      <c r="E508" s="59" t="e">
        <f>VLOOKUP(A508,PAGOS!$A$2:$B$2051,2,0)</f>
        <v>#N/A</v>
      </c>
      <c r="F508" s="59" t="e">
        <f t="shared" si="49"/>
        <v>#N/A</v>
      </c>
      <c r="G508" s="62"/>
      <c r="H508" s="62">
        <f t="shared" si="60"/>
        <v>15200</v>
      </c>
      <c r="I508" s="62"/>
      <c r="J508" s="62"/>
      <c r="K508" s="62"/>
      <c r="L508" s="62"/>
      <c r="M508" s="62"/>
      <c r="N508" s="62"/>
      <c r="O508" s="59"/>
      <c r="P508" s="59"/>
      <c r="Q508" s="67">
        <f t="shared" si="50"/>
        <v>0</v>
      </c>
      <c r="R508" s="59"/>
    </row>
    <row r="509" spans="1:18">
      <c r="A509" s="59">
        <v>4342802</v>
      </c>
      <c r="B509" s="62">
        <v>127800</v>
      </c>
      <c r="C509" s="62">
        <v>127800</v>
      </c>
      <c r="D509" s="59" t="e">
        <f>VLOOKUP(A509,'CARTERA COOSALUD'!$A$2:$B$371,2,0)</f>
        <v>#N/A</v>
      </c>
      <c r="E509" s="59" t="e">
        <f>VLOOKUP(A509,PAGOS!$A$2:$B$2051,2,0)</f>
        <v>#N/A</v>
      </c>
      <c r="F509" s="59" t="e">
        <f t="shared" si="49"/>
        <v>#N/A</v>
      </c>
      <c r="G509" s="62"/>
      <c r="H509" s="62">
        <f t="shared" si="60"/>
        <v>127800</v>
      </c>
      <c r="I509" s="62"/>
      <c r="J509" s="62"/>
      <c r="K509" s="62"/>
      <c r="L509" s="62"/>
      <c r="M509" s="62"/>
      <c r="N509" s="62"/>
      <c r="O509" s="59"/>
      <c r="P509" s="59"/>
      <c r="Q509" s="67">
        <f t="shared" si="50"/>
        <v>0</v>
      </c>
      <c r="R509" s="59"/>
    </row>
    <row r="510" spans="1:18">
      <c r="A510" s="59">
        <v>4342815</v>
      </c>
      <c r="B510" s="62">
        <v>50500</v>
      </c>
      <c r="C510" s="62">
        <v>50500</v>
      </c>
      <c r="D510" s="59" t="e">
        <f>VLOOKUP(A510,'CARTERA COOSALUD'!$A$2:$B$371,2,0)</f>
        <v>#N/A</v>
      </c>
      <c r="E510" s="59" t="e">
        <f>VLOOKUP(A510,PAGOS!$A$2:$B$2051,2,0)</f>
        <v>#N/A</v>
      </c>
      <c r="F510" s="59" t="e">
        <f t="shared" si="49"/>
        <v>#N/A</v>
      </c>
      <c r="G510" s="62"/>
      <c r="H510" s="62">
        <f t="shared" si="60"/>
        <v>50500</v>
      </c>
      <c r="I510" s="62"/>
      <c r="J510" s="62"/>
      <c r="K510" s="62"/>
      <c r="L510" s="62"/>
      <c r="M510" s="62"/>
      <c r="N510" s="62"/>
      <c r="O510" s="59"/>
      <c r="P510" s="59"/>
      <c r="Q510" s="67">
        <f t="shared" si="50"/>
        <v>0</v>
      </c>
      <c r="R510" s="59"/>
    </row>
    <row r="511" spans="1:18">
      <c r="A511" s="59">
        <v>4345101</v>
      </c>
      <c r="B511" s="62">
        <v>185000</v>
      </c>
      <c r="C511" s="62">
        <v>185000</v>
      </c>
      <c r="D511" s="59">
        <f>VLOOKUP(A511,'CARTERA COOSALUD'!$A$2:$B$371,2,0)</f>
        <v>185000</v>
      </c>
      <c r="E511" s="59" t="e">
        <f>VLOOKUP(A511,PAGOS!$A$2:$B$2051,2,0)</f>
        <v>#N/A</v>
      </c>
      <c r="F511" s="59">
        <f t="shared" si="49"/>
        <v>0</v>
      </c>
      <c r="G511" s="62">
        <f>+C511</f>
        <v>185000</v>
      </c>
      <c r="H511" s="62"/>
      <c r="I511" s="62"/>
      <c r="J511" s="62"/>
      <c r="K511" s="62"/>
      <c r="L511" s="62"/>
      <c r="M511" s="62"/>
      <c r="N511" s="62"/>
      <c r="O511" s="59"/>
      <c r="P511" s="59"/>
      <c r="Q511" s="67">
        <f t="shared" si="50"/>
        <v>0</v>
      </c>
      <c r="R511" s="59"/>
    </row>
    <row r="512" spans="1:18">
      <c r="A512" s="59">
        <v>4346834</v>
      </c>
      <c r="B512" s="62">
        <v>54400</v>
      </c>
      <c r="C512" s="62">
        <v>54400</v>
      </c>
      <c r="D512" s="59" t="e">
        <f>VLOOKUP(A512,'CARTERA COOSALUD'!$A$2:$B$371,2,0)</f>
        <v>#N/A</v>
      </c>
      <c r="E512" s="59" t="e">
        <f>VLOOKUP(A512,PAGOS!$A$2:$B$2051,2,0)</f>
        <v>#N/A</v>
      </c>
      <c r="F512" s="59" t="e">
        <f t="shared" si="49"/>
        <v>#N/A</v>
      </c>
      <c r="G512" s="62"/>
      <c r="H512" s="62"/>
      <c r="I512" s="62"/>
      <c r="J512" s="62"/>
      <c r="K512" s="62"/>
      <c r="L512" s="62">
        <v>54400</v>
      </c>
      <c r="M512" s="62"/>
      <c r="N512" s="62"/>
      <c r="O512" s="59"/>
      <c r="P512" s="59"/>
      <c r="Q512" s="67">
        <f t="shared" si="50"/>
        <v>0</v>
      </c>
      <c r="R512" s="59"/>
    </row>
    <row r="513" spans="1:18">
      <c r="A513" s="59">
        <v>4351171</v>
      </c>
      <c r="B513" s="62">
        <v>34750</v>
      </c>
      <c r="C513" s="62">
        <v>34750</v>
      </c>
      <c r="D513" s="59" t="e">
        <f>VLOOKUP(A513,'CARTERA COOSALUD'!$A$2:$B$371,2,0)</f>
        <v>#N/A</v>
      </c>
      <c r="E513" s="59">
        <f>VLOOKUP(A513,PAGOS!$A$2:$B$2051,2,0)</f>
        <v>25200</v>
      </c>
      <c r="F513" s="59" t="e">
        <f t="shared" si="49"/>
        <v>#N/A</v>
      </c>
      <c r="G513" s="62"/>
      <c r="H513" s="62"/>
      <c r="I513" s="62"/>
      <c r="J513" s="62"/>
      <c r="K513" s="62"/>
      <c r="L513" s="62"/>
      <c r="M513" s="62"/>
      <c r="N513" s="62">
        <f>25200+9550</f>
        <v>34750</v>
      </c>
      <c r="O513" s="59" t="s">
        <v>2487</v>
      </c>
      <c r="P513" s="59" t="str">
        <f>VLOOKUP(A513,PAGOS!$A$2:$D$2051,4,0)</f>
        <v>EVENTO AGO_2019 SANTANDER</v>
      </c>
      <c r="Q513" s="67">
        <f t="shared" si="50"/>
        <v>0</v>
      </c>
      <c r="R513" s="59"/>
    </row>
    <row r="514" spans="1:18">
      <c r="A514" s="59">
        <v>4338992</v>
      </c>
      <c r="B514" s="62">
        <v>122400</v>
      </c>
      <c r="C514" s="62">
        <v>122400</v>
      </c>
      <c r="D514" s="59" t="e">
        <f>VLOOKUP(A514,'CARTERA COOSALUD'!$A$2:$B$371,2,0)</f>
        <v>#N/A</v>
      </c>
      <c r="E514" s="59">
        <f>VLOOKUP(A514,PAGOS!$A$2:$B$2051,2,0)</f>
        <v>122400</v>
      </c>
      <c r="F514" s="59" t="e">
        <f t="shared" si="49"/>
        <v>#N/A</v>
      </c>
      <c r="G514" s="62"/>
      <c r="H514" s="62"/>
      <c r="I514" s="62"/>
      <c r="J514" s="62"/>
      <c r="K514" s="62"/>
      <c r="L514" s="62"/>
      <c r="M514" s="62"/>
      <c r="N514" s="62">
        <f>VLOOKUP(A514,PAGOS!$A$2:$D$2051,2,0)</f>
        <v>122400</v>
      </c>
      <c r="O514" s="59" t="str">
        <f>VLOOKUP(A514,PAGOS!$A$2:$D$2051,3,0)</f>
        <v>2000278105</v>
      </c>
      <c r="P514" s="59" t="str">
        <f>VLOOKUP(A514,PAGOS!$A$2:$D$2051,4,0)</f>
        <v>EVENTO  FEB_2020</v>
      </c>
      <c r="Q514" s="67">
        <f t="shared" si="50"/>
        <v>0</v>
      </c>
      <c r="R514" s="59"/>
    </row>
    <row r="515" spans="1:18">
      <c r="A515" s="59">
        <v>4342351</v>
      </c>
      <c r="B515" s="62">
        <v>319500</v>
      </c>
      <c r="C515" s="62">
        <v>319500</v>
      </c>
      <c r="D515" s="59" t="e">
        <f>VLOOKUP(A515,'CARTERA COOSALUD'!$A$2:$B$371,2,0)</f>
        <v>#N/A</v>
      </c>
      <c r="E515" s="59" t="e">
        <f>VLOOKUP(A515,PAGOS!$A$2:$B$2051,2,0)</f>
        <v>#N/A</v>
      </c>
      <c r="F515" s="59" t="e">
        <f t="shared" ref="F515:F578" si="61">+C515-D515</f>
        <v>#N/A</v>
      </c>
      <c r="G515" s="62"/>
      <c r="H515" s="62">
        <f t="shared" ref="H515" si="62">+C515</f>
        <v>319500</v>
      </c>
      <c r="I515" s="62"/>
      <c r="J515" s="62"/>
      <c r="K515" s="62"/>
      <c r="L515" s="62"/>
      <c r="M515" s="62"/>
      <c r="N515" s="62"/>
      <c r="O515" s="59"/>
      <c r="P515" s="59"/>
      <c r="Q515" s="67">
        <f t="shared" ref="Q515:Q578" si="63">+C515-SUM(G515:N515)</f>
        <v>0</v>
      </c>
      <c r="R515" s="59"/>
    </row>
    <row r="516" spans="1:18">
      <c r="A516" s="59">
        <v>4345014</v>
      </c>
      <c r="B516" s="62">
        <v>468500</v>
      </c>
      <c r="C516" s="62">
        <v>468500</v>
      </c>
      <c r="D516" s="59" t="e">
        <f>VLOOKUP(A516,'CARTERA COOSALUD'!$A$2:$B$371,2,0)</f>
        <v>#N/A</v>
      </c>
      <c r="E516" s="59">
        <f>VLOOKUP(A516,PAGOS!$A$2:$B$2051,2,0)</f>
        <v>468500</v>
      </c>
      <c r="F516" s="59" t="e">
        <f t="shared" si="61"/>
        <v>#N/A</v>
      </c>
      <c r="G516" s="62"/>
      <c r="H516" s="62"/>
      <c r="I516" s="62"/>
      <c r="J516" s="62"/>
      <c r="K516" s="62"/>
      <c r="L516" s="62"/>
      <c r="M516" s="62"/>
      <c r="N516" s="62">
        <f>VLOOKUP(A516,PAGOS!$A$2:$D$2051,2,0)</f>
        <v>468500</v>
      </c>
      <c r="O516" s="59" t="str">
        <f>VLOOKUP(A516,PAGOS!$A$2:$D$2051,3,0)</f>
        <v>2000278105</v>
      </c>
      <c r="P516" s="59" t="str">
        <f>VLOOKUP(A516,PAGOS!$A$2:$D$2051,4,0)</f>
        <v>EVENTO  FEB_2020</v>
      </c>
      <c r="Q516" s="67">
        <f t="shared" si="63"/>
        <v>0</v>
      </c>
      <c r="R516" s="59"/>
    </row>
    <row r="517" spans="1:18">
      <c r="A517" s="59">
        <v>4346124</v>
      </c>
      <c r="B517" s="62">
        <v>1850414</v>
      </c>
      <c r="C517" s="62">
        <v>1850414</v>
      </c>
      <c r="D517" s="59" t="e">
        <f>VLOOKUP(A517,'CARTERA COOSALUD'!$A$2:$B$371,2,0)</f>
        <v>#N/A</v>
      </c>
      <c r="E517" s="59">
        <f>VLOOKUP(A517,PAGOS!$A$2:$B$2051,2,0)</f>
        <v>1850414</v>
      </c>
      <c r="F517" s="59" t="e">
        <f t="shared" si="61"/>
        <v>#N/A</v>
      </c>
      <c r="G517" s="62"/>
      <c r="H517" s="62"/>
      <c r="I517" s="62"/>
      <c r="J517" s="62"/>
      <c r="K517" s="62"/>
      <c r="L517" s="62"/>
      <c r="M517" s="62"/>
      <c r="N517" s="62">
        <f>VLOOKUP(A517,PAGOS!$A$2:$D$2051,2,0)</f>
        <v>1850414</v>
      </c>
      <c r="O517" s="59" t="str">
        <f>VLOOKUP(A517,PAGOS!$A$2:$D$2051,3,0)</f>
        <v>2000278105</v>
      </c>
      <c r="P517" s="59" t="str">
        <f>VLOOKUP(A517,PAGOS!$A$2:$D$2051,4,0)</f>
        <v>EVENTO  FEB_2020</v>
      </c>
      <c r="Q517" s="67">
        <f t="shared" si="63"/>
        <v>0</v>
      </c>
      <c r="R517" s="59"/>
    </row>
    <row r="518" spans="1:18">
      <c r="A518" s="59">
        <v>4346766</v>
      </c>
      <c r="B518" s="62">
        <v>78600</v>
      </c>
      <c r="C518" s="62">
        <v>78600</v>
      </c>
      <c r="D518" s="59" t="e">
        <f>VLOOKUP(A518,'CARTERA COOSALUD'!$A$2:$B$371,2,0)</f>
        <v>#N/A</v>
      </c>
      <c r="E518" s="59">
        <f>VLOOKUP(A518,PAGOS!$A$2:$B$2051,2,0)</f>
        <v>78600</v>
      </c>
      <c r="F518" s="59" t="e">
        <f t="shared" si="61"/>
        <v>#N/A</v>
      </c>
      <c r="G518" s="62"/>
      <c r="H518" s="62"/>
      <c r="I518" s="62"/>
      <c r="J518" s="62"/>
      <c r="K518" s="62"/>
      <c r="L518" s="62"/>
      <c r="M518" s="62"/>
      <c r="N518" s="62">
        <f>VLOOKUP(A518,PAGOS!$A$2:$D$2051,2,0)</f>
        <v>78600</v>
      </c>
      <c r="O518" s="59" t="str">
        <f>VLOOKUP(A518,PAGOS!$A$2:$D$2051,3,0)</f>
        <v>2000278105</v>
      </c>
      <c r="P518" s="59" t="str">
        <f>VLOOKUP(A518,PAGOS!$A$2:$D$2051,4,0)</f>
        <v>EVENTO  FEB_2020</v>
      </c>
      <c r="Q518" s="67">
        <f t="shared" si="63"/>
        <v>0</v>
      </c>
      <c r="R518" s="59"/>
    </row>
    <row r="519" spans="1:18">
      <c r="A519" s="59">
        <v>4346914</v>
      </c>
      <c r="B519" s="62">
        <v>78600</v>
      </c>
      <c r="C519" s="62">
        <v>78600</v>
      </c>
      <c r="D519" s="59" t="e">
        <f>VLOOKUP(A519,'CARTERA COOSALUD'!$A$2:$B$371,2,0)</f>
        <v>#N/A</v>
      </c>
      <c r="E519" s="59">
        <f>VLOOKUP(A519,PAGOS!$A$2:$B$2051,2,0)</f>
        <v>78600</v>
      </c>
      <c r="F519" s="59" t="e">
        <f t="shared" si="61"/>
        <v>#N/A</v>
      </c>
      <c r="G519" s="62"/>
      <c r="H519" s="62"/>
      <c r="I519" s="62"/>
      <c r="J519" s="62"/>
      <c r="K519" s="62"/>
      <c r="L519" s="62"/>
      <c r="M519" s="62"/>
      <c r="N519" s="62">
        <f>VLOOKUP(A519,PAGOS!$A$2:$D$2051,2,0)</f>
        <v>78600</v>
      </c>
      <c r="O519" s="59" t="str">
        <f>VLOOKUP(A519,PAGOS!$A$2:$D$2051,3,0)</f>
        <v>2000278105</v>
      </c>
      <c r="P519" s="59" t="str">
        <f>VLOOKUP(A519,PAGOS!$A$2:$D$2051,4,0)</f>
        <v>EVENTO  FEB_2020</v>
      </c>
      <c r="Q519" s="67">
        <f t="shared" si="63"/>
        <v>0</v>
      </c>
      <c r="R519" s="59"/>
    </row>
    <row r="520" spans="1:18">
      <c r="A520" s="59">
        <v>4347589</v>
      </c>
      <c r="B520" s="62">
        <v>64800</v>
      </c>
      <c r="C520" s="62">
        <v>64800</v>
      </c>
      <c r="D520" s="59" t="e">
        <f>VLOOKUP(A520,'CARTERA COOSALUD'!$A$2:$B$371,2,0)</f>
        <v>#N/A</v>
      </c>
      <c r="E520" s="59">
        <f>VLOOKUP(A520,PAGOS!$A$2:$B$2051,2,0)</f>
        <v>64800</v>
      </c>
      <c r="F520" s="59" t="e">
        <f t="shared" si="61"/>
        <v>#N/A</v>
      </c>
      <c r="G520" s="62"/>
      <c r="H520" s="62"/>
      <c r="I520" s="62"/>
      <c r="J520" s="62"/>
      <c r="K520" s="62"/>
      <c r="L520" s="62"/>
      <c r="M520" s="62"/>
      <c r="N520" s="62">
        <f>VLOOKUP(A520,PAGOS!$A$2:$D$2051,2,0)</f>
        <v>64800</v>
      </c>
      <c r="O520" s="59" t="str">
        <f>VLOOKUP(A520,PAGOS!$A$2:$D$2051,3,0)</f>
        <v>2000278105</v>
      </c>
      <c r="P520" s="59" t="str">
        <f>VLOOKUP(A520,PAGOS!$A$2:$D$2051,4,0)</f>
        <v>EVENTO  FEB_2020</v>
      </c>
      <c r="Q520" s="67">
        <f t="shared" si="63"/>
        <v>0</v>
      </c>
      <c r="R520" s="59"/>
    </row>
    <row r="521" spans="1:18">
      <c r="A521" s="59">
        <v>4348014</v>
      </c>
      <c r="B521" s="62">
        <v>33100</v>
      </c>
      <c r="C521" s="62">
        <v>33100</v>
      </c>
      <c r="D521" s="59" t="e">
        <f>VLOOKUP(A521,'CARTERA COOSALUD'!$A$2:$B$371,2,0)</f>
        <v>#N/A</v>
      </c>
      <c r="E521" s="59" t="e">
        <f>VLOOKUP(A521,PAGOS!$A$2:$B$2051,2,0)</f>
        <v>#N/A</v>
      </c>
      <c r="F521" s="59" t="e">
        <f t="shared" si="61"/>
        <v>#N/A</v>
      </c>
      <c r="G521" s="62"/>
      <c r="H521" s="62">
        <f t="shared" ref="H521" si="64">+C521</f>
        <v>33100</v>
      </c>
      <c r="I521" s="62"/>
      <c r="J521" s="62"/>
      <c r="K521" s="62"/>
      <c r="L521" s="62"/>
      <c r="M521" s="62"/>
      <c r="N521" s="62"/>
      <c r="O521" s="59"/>
      <c r="P521" s="59"/>
      <c r="Q521" s="67">
        <f t="shared" si="63"/>
        <v>0</v>
      </c>
      <c r="R521" s="59"/>
    </row>
    <row r="522" spans="1:18">
      <c r="A522" s="59">
        <v>4348131</v>
      </c>
      <c r="B522" s="62">
        <v>742478</v>
      </c>
      <c r="C522" s="62">
        <v>742478</v>
      </c>
      <c r="D522" s="59" t="e">
        <f>VLOOKUP(A522,'CARTERA COOSALUD'!$A$2:$B$371,2,0)</f>
        <v>#N/A</v>
      </c>
      <c r="E522" s="59">
        <f>VLOOKUP(A522,PAGOS!$A$2:$B$2051,2,0)</f>
        <v>742478</v>
      </c>
      <c r="F522" s="59" t="e">
        <f t="shared" si="61"/>
        <v>#N/A</v>
      </c>
      <c r="G522" s="62"/>
      <c r="H522" s="62"/>
      <c r="I522" s="62"/>
      <c r="J522" s="62"/>
      <c r="K522" s="62"/>
      <c r="L522" s="62"/>
      <c r="M522" s="62"/>
      <c r="N522" s="62">
        <f>VLOOKUP(A522,PAGOS!$A$2:$D$2051,2,0)</f>
        <v>742478</v>
      </c>
      <c r="O522" s="59" t="str">
        <f>VLOOKUP(A522,PAGOS!$A$2:$D$2051,3,0)</f>
        <v>2000278105</v>
      </c>
      <c r="P522" s="59" t="str">
        <f>VLOOKUP(A522,PAGOS!$A$2:$D$2051,4,0)</f>
        <v>EVENTO  FEB_2020</v>
      </c>
      <c r="Q522" s="67">
        <f t="shared" si="63"/>
        <v>0</v>
      </c>
      <c r="R522" s="59"/>
    </row>
    <row r="523" spans="1:18">
      <c r="A523" s="59">
        <v>4348247</v>
      </c>
      <c r="B523" s="62">
        <v>587300</v>
      </c>
      <c r="C523" s="62">
        <v>587300</v>
      </c>
      <c r="D523" s="59" t="e">
        <f>VLOOKUP(A523,'CARTERA COOSALUD'!$A$2:$B$371,2,0)</f>
        <v>#N/A</v>
      </c>
      <c r="E523" s="59">
        <f>VLOOKUP(A523,PAGOS!$A$2:$B$2051,2,0)</f>
        <v>587300</v>
      </c>
      <c r="F523" s="59" t="e">
        <f t="shared" si="61"/>
        <v>#N/A</v>
      </c>
      <c r="G523" s="62"/>
      <c r="H523" s="62"/>
      <c r="I523" s="62"/>
      <c r="J523" s="62"/>
      <c r="K523" s="62"/>
      <c r="L523" s="62"/>
      <c r="M523" s="62"/>
      <c r="N523" s="62">
        <f>VLOOKUP(A523,PAGOS!$A$2:$D$2051,2,0)</f>
        <v>587300</v>
      </c>
      <c r="O523" s="59" t="str">
        <f>VLOOKUP(A523,PAGOS!$A$2:$D$2051,3,0)</f>
        <v>2000278105</v>
      </c>
      <c r="P523" s="59" t="str">
        <f>VLOOKUP(A523,PAGOS!$A$2:$D$2051,4,0)</f>
        <v>EVENTO  FEB_2020</v>
      </c>
      <c r="Q523" s="67">
        <f t="shared" si="63"/>
        <v>0</v>
      </c>
      <c r="R523" s="59"/>
    </row>
    <row r="524" spans="1:18">
      <c r="A524" s="59">
        <v>4348263</v>
      </c>
      <c r="B524" s="62">
        <v>47800</v>
      </c>
      <c r="C524" s="62">
        <v>47800</v>
      </c>
      <c r="D524" s="59" t="e">
        <f>VLOOKUP(A524,'CARTERA COOSALUD'!$A$2:$B$371,2,0)</f>
        <v>#N/A</v>
      </c>
      <c r="E524" s="59">
        <f>VLOOKUP(A524,PAGOS!$A$2:$B$2051,2,0)</f>
        <v>47800</v>
      </c>
      <c r="F524" s="59" t="e">
        <f t="shared" si="61"/>
        <v>#N/A</v>
      </c>
      <c r="G524" s="62"/>
      <c r="H524" s="62"/>
      <c r="I524" s="62"/>
      <c r="J524" s="62"/>
      <c r="K524" s="62"/>
      <c r="L524" s="62"/>
      <c r="M524" s="62"/>
      <c r="N524" s="62">
        <f>VLOOKUP(A524,PAGOS!$A$2:$D$2051,2,0)</f>
        <v>47800</v>
      </c>
      <c r="O524" s="59" t="str">
        <f>VLOOKUP(A524,PAGOS!$A$2:$D$2051,3,0)</f>
        <v>2000278105</v>
      </c>
      <c r="P524" s="59" t="str">
        <f>VLOOKUP(A524,PAGOS!$A$2:$D$2051,4,0)</f>
        <v>EVENTO  FEB_2020</v>
      </c>
      <c r="Q524" s="67">
        <f t="shared" si="63"/>
        <v>0</v>
      </c>
      <c r="R524" s="59"/>
    </row>
    <row r="525" spans="1:18">
      <c r="A525" s="59">
        <v>4348270</v>
      </c>
      <c r="B525" s="62">
        <v>47800</v>
      </c>
      <c r="C525" s="62">
        <v>47800</v>
      </c>
      <c r="D525" s="59" t="e">
        <f>VLOOKUP(A525,'CARTERA COOSALUD'!$A$2:$B$371,2,0)</f>
        <v>#N/A</v>
      </c>
      <c r="E525" s="59">
        <f>VLOOKUP(A525,PAGOS!$A$2:$B$2051,2,0)</f>
        <v>47800</v>
      </c>
      <c r="F525" s="59" t="e">
        <f t="shared" si="61"/>
        <v>#N/A</v>
      </c>
      <c r="G525" s="62"/>
      <c r="H525" s="62"/>
      <c r="I525" s="62"/>
      <c r="J525" s="62"/>
      <c r="K525" s="62"/>
      <c r="L525" s="62"/>
      <c r="M525" s="62"/>
      <c r="N525" s="62">
        <f>VLOOKUP(A525,PAGOS!$A$2:$D$2051,2,0)</f>
        <v>47800</v>
      </c>
      <c r="O525" s="59" t="str">
        <f>VLOOKUP(A525,PAGOS!$A$2:$D$2051,3,0)</f>
        <v>2000278105</v>
      </c>
      <c r="P525" s="59" t="str">
        <f>VLOOKUP(A525,PAGOS!$A$2:$D$2051,4,0)</f>
        <v>EVENTO  FEB_2020</v>
      </c>
      <c r="Q525" s="67">
        <f t="shared" si="63"/>
        <v>0</v>
      </c>
      <c r="R525" s="59"/>
    </row>
    <row r="526" spans="1:18">
      <c r="A526" s="59">
        <v>4348287</v>
      </c>
      <c r="B526" s="62">
        <v>781050</v>
      </c>
      <c r="C526" s="62">
        <v>781050</v>
      </c>
      <c r="D526" s="59" t="e">
        <f>VLOOKUP(A526,'CARTERA COOSALUD'!$A$2:$B$371,2,0)</f>
        <v>#N/A</v>
      </c>
      <c r="E526" s="59">
        <f>VLOOKUP(A526,PAGOS!$A$2:$B$2051,2,0)</f>
        <v>781050</v>
      </c>
      <c r="F526" s="59" t="e">
        <f t="shared" si="61"/>
        <v>#N/A</v>
      </c>
      <c r="G526" s="62"/>
      <c r="H526" s="62"/>
      <c r="I526" s="62"/>
      <c r="J526" s="62"/>
      <c r="K526" s="62"/>
      <c r="L526" s="62"/>
      <c r="M526" s="62"/>
      <c r="N526" s="62">
        <f>VLOOKUP(A526,PAGOS!$A$2:$D$2051,2,0)</f>
        <v>781050</v>
      </c>
      <c r="O526" s="59" t="str">
        <f>VLOOKUP(A526,PAGOS!$A$2:$D$2051,3,0)</f>
        <v>2000278105</v>
      </c>
      <c r="P526" s="59" t="str">
        <f>VLOOKUP(A526,PAGOS!$A$2:$D$2051,4,0)</f>
        <v>EVENTO  FEB_2020</v>
      </c>
      <c r="Q526" s="67">
        <f t="shared" si="63"/>
        <v>0</v>
      </c>
      <c r="R526" s="59"/>
    </row>
    <row r="527" spans="1:18">
      <c r="A527" s="59">
        <v>4348358</v>
      </c>
      <c r="B527" s="62">
        <v>47800</v>
      </c>
      <c r="C527" s="62">
        <v>47800</v>
      </c>
      <c r="D527" s="59" t="e">
        <f>VLOOKUP(A527,'CARTERA COOSALUD'!$A$2:$B$371,2,0)</f>
        <v>#N/A</v>
      </c>
      <c r="E527" s="59">
        <f>VLOOKUP(A527,PAGOS!$A$2:$B$2051,2,0)</f>
        <v>47800</v>
      </c>
      <c r="F527" s="59" t="e">
        <f t="shared" si="61"/>
        <v>#N/A</v>
      </c>
      <c r="G527" s="62"/>
      <c r="H527" s="62"/>
      <c r="I527" s="62"/>
      <c r="J527" s="62"/>
      <c r="K527" s="62"/>
      <c r="L527" s="62"/>
      <c r="M527" s="62"/>
      <c r="N527" s="62">
        <f>VLOOKUP(A527,PAGOS!$A$2:$D$2051,2,0)</f>
        <v>47800</v>
      </c>
      <c r="O527" s="59" t="str">
        <f>VLOOKUP(A527,PAGOS!$A$2:$D$2051,3,0)</f>
        <v>2000278105</v>
      </c>
      <c r="P527" s="59" t="str">
        <f>VLOOKUP(A527,PAGOS!$A$2:$D$2051,4,0)</f>
        <v>EVENTO  FEB_2020</v>
      </c>
      <c r="Q527" s="67">
        <f t="shared" si="63"/>
        <v>0</v>
      </c>
      <c r="R527" s="59"/>
    </row>
    <row r="528" spans="1:18">
      <c r="A528" s="59">
        <v>4348511</v>
      </c>
      <c r="B528" s="62">
        <v>47800</v>
      </c>
      <c r="C528" s="62">
        <v>47800</v>
      </c>
      <c r="D528" s="59" t="e">
        <f>VLOOKUP(A528,'CARTERA COOSALUD'!$A$2:$B$371,2,0)</f>
        <v>#N/A</v>
      </c>
      <c r="E528" s="59">
        <f>VLOOKUP(A528,PAGOS!$A$2:$B$2051,2,0)</f>
        <v>47800</v>
      </c>
      <c r="F528" s="59" t="e">
        <f t="shared" si="61"/>
        <v>#N/A</v>
      </c>
      <c r="G528" s="62"/>
      <c r="H528" s="62"/>
      <c r="I528" s="62"/>
      <c r="J528" s="62"/>
      <c r="K528" s="62"/>
      <c r="L528" s="62"/>
      <c r="M528" s="62"/>
      <c r="N528" s="62">
        <f>VLOOKUP(A528,PAGOS!$A$2:$D$2051,2,0)</f>
        <v>47800</v>
      </c>
      <c r="O528" s="59" t="str">
        <f>VLOOKUP(A528,PAGOS!$A$2:$D$2051,3,0)</f>
        <v>2000278105</v>
      </c>
      <c r="P528" s="59" t="str">
        <f>VLOOKUP(A528,PAGOS!$A$2:$D$2051,4,0)</f>
        <v>EVENTO  FEB_2020</v>
      </c>
      <c r="Q528" s="67">
        <f t="shared" si="63"/>
        <v>0</v>
      </c>
      <c r="R528" s="59"/>
    </row>
    <row r="529" spans="1:18">
      <c r="A529" s="59">
        <v>4348512</v>
      </c>
      <c r="B529" s="62">
        <v>47800</v>
      </c>
      <c r="C529" s="62">
        <v>47800</v>
      </c>
      <c r="D529" s="59" t="e">
        <f>VLOOKUP(A529,'CARTERA COOSALUD'!$A$2:$B$371,2,0)</f>
        <v>#N/A</v>
      </c>
      <c r="E529" s="59">
        <f>VLOOKUP(A529,PAGOS!$A$2:$B$2051,2,0)</f>
        <v>22600</v>
      </c>
      <c r="F529" s="59" t="e">
        <f t="shared" si="61"/>
        <v>#N/A</v>
      </c>
      <c r="G529" s="62"/>
      <c r="H529" s="62"/>
      <c r="I529" s="62"/>
      <c r="J529" s="62"/>
      <c r="K529" s="62"/>
      <c r="L529" s="62">
        <v>25200</v>
      </c>
      <c r="M529" s="62"/>
      <c r="N529" s="62">
        <f>VLOOKUP(A529,PAGOS!$A$2:$D$2051,2,0)</f>
        <v>22600</v>
      </c>
      <c r="O529" s="59" t="str">
        <f>VLOOKUP(A529,PAGOS!$A$2:$D$2051,3,0)</f>
        <v>2000278105</v>
      </c>
      <c r="P529" s="59" t="str">
        <f>VLOOKUP(A529,PAGOS!$A$2:$D$2051,4,0)</f>
        <v>EVENTO  FEB_2020</v>
      </c>
      <c r="Q529" s="67">
        <f t="shared" si="63"/>
        <v>0</v>
      </c>
      <c r="R529" s="59"/>
    </row>
    <row r="530" spans="1:18">
      <c r="A530" s="59">
        <v>4348513</v>
      </c>
      <c r="B530" s="62">
        <v>72600</v>
      </c>
      <c r="C530" s="62">
        <v>72600</v>
      </c>
      <c r="D530" s="59" t="e">
        <f>VLOOKUP(A530,'CARTERA COOSALUD'!$A$2:$B$371,2,0)</f>
        <v>#N/A</v>
      </c>
      <c r="E530" s="59">
        <f>VLOOKUP(A530,PAGOS!$A$2:$B$2051,2,0)</f>
        <v>72600</v>
      </c>
      <c r="F530" s="59" t="e">
        <f t="shared" si="61"/>
        <v>#N/A</v>
      </c>
      <c r="G530" s="62"/>
      <c r="H530" s="62"/>
      <c r="I530" s="62"/>
      <c r="J530" s="62"/>
      <c r="K530" s="62"/>
      <c r="L530" s="62"/>
      <c r="M530" s="62"/>
      <c r="N530" s="62">
        <f>VLOOKUP(A530,PAGOS!$A$2:$D$2051,2,0)</f>
        <v>72600</v>
      </c>
      <c r="O530" s="59" t="str">
        <f>VLOOKUP(A530,PAGOS!$A$2:$D$2051,3,0)</f>
        <v>2000278105</v>
      </c>
      <c r="P530" s="59" t="str">
        <f>VLOOKUP(A530,PAGOS!$A$2:$D$2051,4,0)</f>
        <v>EVENTO  FEB_2020</v>
      </c>
      <c r="Q530" s="67">
        <f t="shared" si="63"/>
        <v>0</v>
      </c>
      <c r="R530" s="59"/>
    </row>
    <row r="531" spans="1:18">
      <c r="A531" s="59">
        <v>4348543</v>
      </c>
      <c r="B531" s="62">
        <v>47800</v>
      </c>
      <c r="C531" s="62">
        <v>47800</v>
      </c>
      <c r="D531" s="59" t="e">
        <f>VLOOKUP(A531,'CARTERA COOSALUD'!$A$2:$B$371,2,0)</f>
        <v>#N/A</v>
      </c>
      <c r="E531" s="59">
        <f>VLOOKUP(A531,PAGOS!$A$2:$B$2051,2,0)</f>
        <v>47800</v>
      </c>
      <c r="F531" s="59" t="e">
        <f t="shared" si="61"/>
        <v>#N/A</v>
      </c>
      <c r="G531" s="62"/>
      <c r="H531" s="62"/>
      <c r="I531" s="62"/>
      <c r="J531" s="62"/>
      <c r="K531" s="62"/>
      <c r="L531" s="62"/>
      <c r="M531" s="62"/>
      <c r="N531" s="62">
        <f>VLOOKUP(A531,PAGOS!$A$2:$D$2051,2,0)</f>
        <v>47800</v>
      </c>
      <c r="O531" s="59" t="str">
        <f>VLOOKUP(A531,PAGOS!$A$2:$D$2051,3,0)</f>
        <v>2000278105</v>
      </c>
      <c r="P531" s="59" t="str">
        <f>VLOOKUP(A531,PAGOS!$A$2:$D$2051,4,0)</f>
        <v>EVENTO  FEB_2020</v>
      </c>
      <c r="Q531" s="67">
        <f t="shared" si="63"/>
        <v>0</v>
      </c>
      <c r="R531" s="59"/>
    </row>
    <row r="532" spans="1:18">
      <c r="A532" s="59">
        <v>4348545</v>
      </c>
      <c r="B532" s="62">
        <v>47800</v>
      </c>
      <c r="C532" s="62">
        <v>47800</v>
      </c>
      <c r="D532" s="59" t="e">
        <f>VLOOKUP(A532,'CARTERA COOSALUD'!$A$2:$B$371,2,0)</f>
        <v>#N/A</v>
      </c>
      <c r="E532" s="59">
        <f>VLOOKUP(A532,PAGOS!$A$2:$B$2051,2,0)</f>
        <v>47800</v>
      </c>
      <c r="F532" s="59" t="e">
        <f t="shared" si="61"/>
        <v>#N/A</v>
      </c>
      <c r="G532" s="62"/>
      <c r="H532" s="62"/>
      <c r="I532" s="62"/>
      <c r="J532" s="62"/>
      <c r="K532" s="62"/>
      <c r="L532" s="62"/>
      <c r="M532" s="62"/>
      <c r="N532" s="62">
        <f>VLOOKUP(A532,PAGOS!$A$2:$D$2051,2,0)</f>
        <v>47800</v>
      </c>
      <c r="O532" s="59" t="str">
        <f>VLOOKUP(A532,PAGOS!$A$2:$D$2051,3,0)</f>
        <v>2000278105</v>
      </c>
      <c r="P532" s="59" t="str">
        <f>VLOOKUP(A532,PAGOS!$A$2:$D$2051,4,0)</f>
        <v>EVENTO  FEB_2020</v>
      </c>
      <c r="Q532" s="67">
        <f t="shared" si="63"/>
        <v>0</v>
      </c>
      <c r="R532" s="59"/>
    </row>
    <row r="533" spans="1:18">
      <c r="A533" s="59">
        <v>4348553</v>
      </c>
      <c r="B533" s="62">
        <v>47800</v>
      </c>
      <c r="C533" s="62">
        <v>47800</v>
      </c>
      <c r="D533" s="59" t="e">
        <f>VLOOKUP(A533,'CARTERA COOSALUD'!$A$2:$B$371,2,0)</f>
        <v>#N/A</v>
      </c>
      <c r="E533" s="59">
        <f>VLOOKUP(A533,PAGOS!$A$2:$B$2051,2,0)</f>
        <v>47800</v>
      </c>
      <c r="F533" s="59" t="e">
        <f t="shared" si="61"/>
        <v>#N/A</v>
      </c>
      <c r="G533" s="62"/>
      <c r="H533" s="62"/>
      <c r="I533" s="62"/>
      <c r="J533" s="62"/>
      <c r="K533" s="62"/>
      <c r="L533" s="62"/>
      <c r="M533" s="62"/>
      <c r="N533" s="62">
        <f>VLOOKUP(A533,PAGOS!$A$2:$D$2051,2,0)</f>
        <v>47800</v>
      </c>
      <c r="O533" s="59" t="str">
        <f>VLOOKUP(A533,PAGOS!$A$2:$D$2051,3,0)</f>
        <v>2000278105</v>
      </c>
      <c r="P533" s="59" t="str">
        <f>VLOOKUP(A533,PAGOS!$A$2:$D$2051,4,0)</f>
        <v>EVENTO  FEB_2020</v>
      </c>
      <c r="Q533" s="67">
        <f t="shared" si="63"/>
        <v>0</v>
      </c>
      <c r="R533" s="59"/>
    </row>
    <row r="534" spans="1:18">
      <c r="A534" s="59">
        <v>4348555</v>
      </c>
      <c r="B534" s="62">
        <v>47800</v>
      </c>
      <c r="C534" s="62">
        <v>47800</v>
      </c>
      <c r="D534" s="59" t="e">
        <f>VLOOKUP(A534,'CARTERA COOSALUD'!$A$2:$B$371,2,0)</f>
        <v>#N/A</v>
      </c>
      <c r="E534" s="59">
        <f>VLOOKUP(A534,PAGOS!$A$2:$B$2051,2,0)</f>
        <v>47800</v>
      </c>
      <c r="F534" s="59" t="e">
        <f t="shared" si="61"/>
        <v>#N/A</v>
      </c>
      <c r="G534" s="62"/>
      <c r="H534" s="62"/>
      <c r="I534" s="62"/>
      <c r="J534" s="62"/>
      <c r="K534" s="62"/>
      <c r="L534" s="62"/>
      <c r="M534" s="62"/>
      <c r="N534" s="62">
        <f>VLOOKUP(A534,PAGOS!$A$2:$D$2051,2,0)</f>
        <v>47800</v>
      </c>
      <c r="O534" s="59" t="str">
        <f>VLOOKUP(A534,PAGOS!$A$2:$D$2051,3,0)</f>
        <v>2000278105</v>
      </c>
      <c r="P534" s="59" t="str">
        <f>VLOOKUP(A534,PAGOS!$A$2:$D$2051,4,0)</f>
        <v>EVENTO  FEB_2020</v>
      </c>
      <c r="Q534" s="67">
        <f t="shared" si="63"/>
        <v>0</v>
      </c>
      <c r="R534" s="59"/>
    </row>
    <row r="535" spans="1:18">
      <c r="A535" s="59">
        <v>4348561</v>
      </c>
      <c r="B535" s="62">
        <v>47800</v>
      </c>
      <c r="C535" s="62">
        <v>47800</v>
      </c>
      <c r="D535" s="59" t="e">
        <f>VLOOKUP(A535,'CARTERA COOSALUD'!$A$2:$B$371,2,0)</f>
        <v>#N/A</v>
      </c>
      <c r="E535" s="59">
        <f>VLOOKUP(A535,PAGOS!$A$2:$B$2051,2,0)</f>
        <v>47800</v>
      </c>
      <c r="F535" s="59" t="e">
        <f t="shared" si="61"/>
        <v>#N/A</v>
      </c>
      <c r="G535" s="62"/>
      <c r="H535" s="62"/>
      <c r="I535" s="62"/>
      <c r="J535" s="62"/>
      <c r="K535" s="62"/>
      <c r="L535" s="62"/>
      <c r="M535" s="62"/>
      <c r="N535" s="62">
        <f>VLOOKUP(A535,PAGOS!$A$2:$D$2051,2,0)</f>
        <v>47800</v>
      </c>
      <c r="O535" s="59" t="str">
        <f>VLOOKUP(A535,PAGOS!$A$2:$D$2051,3,0)</f>
        <v>2000278105</v>
      </c>
      <c r="P535" s="59" t="str">
        <f>VLOOKUP(A535,PAGOS!$A$2:$D$2051,4,0)</f>
        <v>EVENTO  FEB_2020</v>
      </c>
      <c r="Q535" s="67">
        <f t="shared" si="63"/>
        <v>0</v>
      </c>
      <c r="R535" s="59"/>
    </row>
    <row r="536" spans="1:18">
      <c r="A536" s="59">
        <v>4348578</v>
      </c>
      <c r="B536" s="62">
        <v>17900</v>
      </c>
      <c r="C536" s="62">
        <v>17900</v>
      </c>
      <c r="D536" s="59" t="e">
        <f>VLOOKUP(A536,'CARTERA COOSALUD'!$A$2:$B$371,2,0)</f>
        <v>#N/A</v>
      </c>
      <c r="E536" s="59">
        <f>VLOOKUP(A536,PAGOS!$A$2:$B$2051,2,0)</f>
        <v>17900</v>
      </c>
      <c r="F536" s="59" t="e">
        <f t="shared" si="61"/>
        <v>#N/A</v>
      </c>
      <c r="G536" s="62"/>
      <c r="H536" s="62"/>
      <c r="I536" s="62"/>
      <c r="J536" s="62"/>
      <c r="K536" s="62"/>
      <c r="L536" s="62"/>
      <c r="M536" s="62"/>
      <c r="N536" s="62">
        <f>VLOOKUP(A536,PAGOS!$A$2:$D$2051,2,0)</f>
        <v>17900</v>
      </c>
      <c r="O536" s="59" t="str">
        <f>VLOOKUP(A536,PAGOS!$A$2:$D$2051,3,0)</f>
        <v>2000278105</v>
      </c>
      <c r="P536" s="59" t="str">
        <f>VLOOKUP(A536,PAGOS!$A$2:$D$2051,4,0)</f>
        <v>EVENTO  FEB_2020</v>
      </c>
      <c r="Q536" s="67">
        <f t="shared" si="63"/>
        <v>0</v>
      </c>
      <c r="R536" s="59"/>
    </row>
    <row r="537" spans="1:18">
      <c r="A537" s="59">
        <v>4348606</v>
      </c>
      <c r="B537" s="62">
        <v>17900</v>
      </c>
      <c r="C537" s="62">
        <v>17900</v>
      </c>
      <c r="D537" s="59" t="e">
        <f>VLOOKUP(A537,'CARTERA COOSALUD'!$A$2:$B$371,2,0)</f>
        <v>#N/A</v>
      </c>
      <c r="E537" s="59">
        <f>VLOOKUP(A537,PAGOS!$A$2:$B$2051,2,0)</f>
        <v>17900</v>
      </c>
      <c r="F537" s="59" t="e">
        <f t="shared" si="61"/>
        <v>#N/A</v>
      </c>
      <c r="G537" s="62"/>
      <c r="H537" s="62"/>
      <c r="I537" s="62"/>
      <c r="J537" s="62"/>
      <c r="K537" s="62"/>
      <c r="L537" s="62"/>
      <c r="M537" s="62"/>
      <c r="N537" s="62">
        <f>VLOOKUP(A537,PAGOS!$A$2:$D$2051,2,0)</f>
        <v>17900</v>
      </c>
      <c r="O537" s="59" t="str">
        <f>VLOOKUP(A537,PAGOS!$A$2:$D$2051,3,0)</f>
        <v>2000278105</v>
      </c>
      <c r="P537" s="59" t="str">
        <f>VLOOKUP(A537,PAGOS!$A$2:$D$2051,4,0)</f>
        <v>EVENTO  FEB_2020</v>
      </c>
      <c r="Q537" s="67">
        <f t="shared" si="63"/>
        <v>0</v>
      </c>
      <c r="R537" s="59"/>
    </row>
    <row r="538" spans="1:18">
      <c r="A538" s="59">
        <v>4348778</v>
      </c>
      <c r="B538" s="62">
        <v>47800</v>
      </c>
      <c r="C538" s="62">
        <v>47800</v>
      </c>
      <c r="D538" s="59" t="e">
        <f>VLOOKUP(A538,'CARTERA COOSALUD'!$A$2:$B$371,2,0)</f>
        <v>#N/A</v>
      </c>
      <c r="E538" s="59">
        <f>VLOOKUP(A538,PAGOS!$A$2:$B$2051,2,0)</f>
        <v>47800</v>
      </c>
      <c r="F538" s="59" t="e">
        <f t="shared" si="61"/>
        <v>#N/A</v>
      </c>
      <c r="G538" s="62"/>
      <c r="H538" s="62"/>
      <c r="I538" s="62"/>
      <c r="J538" s="62"/>
      <c r="K538" s="62"/>
      <c r="L538" s="62"/>
      <c r="M538" s="62"/>
      <c r="N538" s="62">
        <f>VLOOKUP(A538,PAGOS!$A$2:$D$2051,2,0)</f>
        <v>47800</v>
      </c>
      <c r="O538" s="59" t="str">
        <f>VLOOKUP(A538,PAGOS!$A$2:$D$2051,3,0)</f>
        <v>2000278105</v>
      </c>
      <c r="P538" s="59" t="str">
        <f>VLOOKUP(A538,PAGOS!$A$2:$D$2051,4,0)</f>
        <v>EVENTO  FEB_2020</v>
      </c>
      <c r="Q538" s="67">
        <f t="shared" si="63"/>
        <v>0</v>
      </c>
      <c r="R538" s="59"/>
    </row>
    <row r="539" spans="1:18">
      <c r="A539" s="59">
        <v>4348780</v>
      </c>
      <c r="B539" s="62">
        <v>47800</v>
      </c>
      <c r="C539" s="62">
        <v>47800</v>
      </c>
      <c r="D539" s="59" t="e">
        <f>VLOOKUP(A539,'CARTERA COOSALUD'!$A$2:$B$371,2,0)</f>
        <v>#N/A</v>
      </c>
      <c r="E539" s="59">
        <f>VLOOKUP(A539,PAGOS!$A$2:$B$2051,2,0)</f>
        <v>47800</v>
      </c>
      <c r="F539" s="59" t="e">
        <f t="shared" si="61"/>
        <v>#N/A</v>
      </c>
      <c r="G539" s="62"/>
      <c r="H539" s="62"/>
      <c r="I539" s="62"/>
      <c r="J539" s="62"/>
      <c r="K539" s="62"/>
      <c r="L539" s="62"/>
      <c r="M539" s="62"/>
      <c r="N539" s="62">
        <f>VLOOKUP(A539,PAGOS!$A$2:$D$2051,2,0)</f>
        <v>47800</v>
      </c>
      <c r="O539" s="59" t="str">
        <f>VLOOKUP(A539,PAGOS!$A$2:$D$2051,3,0)</f>
        <v>2000278105</v>
      </c>
      <c r="P539" s="59" t="str">
        <f>VLOOKUP(A539,PAGOS!$A$2:$D$2051,4,0)</f>
        <v>EVENTO  FEB_2020</v>
      </c>
      <c r="Q539" s="67">
        <f t="shared" si="63"/>
        <v>0</v>
      </c>
      <c r="R539" s="59"/>
    </row>
    <row r="540" spans="1:18">
      <c r="A540" s="59">
        <v>4348782</v>
      </c>
      <c r="B540" s="62">
        <v>47800</v>
      </c>
      <c r="C540" s="62">
        <v>47800</v>
      </c>
      <c r="D540" s="59" t="e">
        <f>VLOOKUP(A540,'CARTERA COOSALUD'!$A$2:$B$371,2,0)</f>
        <v>#N/A</v>
      </c>
      <c r="E540" s="59">
        <f>VLOOKUP(A540,PAGOS!$A$2:$B$2051,2,0)</f>
        <v>47800</v>
      </c>
      <c r="F540" s="59" t="e">
        <f t="shared" si="61"/>
        <v>#N/A</v>
      </c>
      <c r="G540" s="62"/>
      <c r="H540" s="62"/>
      <c r="I540" s="62"/>
      <c r="J540" s="62"/>
      <c r="K540" s="62"/>
      <c r="L540" s="62"/>
      <c r="M540" s="62"/>
      <c r="N540" s="62">
        <f>VLOOKUP(A540,PAGOS!$A$2:$D$2051,2,0)</f>
        <v>47800</v>
      </c>
      <c r="O540" s="59" t="str">
        <f>VLOOKUP(A540,PAGOS!$A$2:$D$2051,3,0)</f>
        <v>2000278105</v>
      </c>
      <c r="P540" s="59" t="str">
        <f>VLOOKUP(A540,PAGOS!$A$2:$D$2051,4,0)</f>
        <v>EVENTO  FEB_2020</v>
      </c>
      <c r="Q540" s="67">
        <f t="shared" si="63"/>
        <v>0</v>
      </c>
      <c r="R540" s="59"/>
    </row>
    <row r="541" spans="1:18">
      <c r="A541" s="59">
        <v>4348969</v>
      </c>
      <c r="B541" s="62">
        <v>47800</v>
      </c>
      <c r="C541" s="62">
        <v>47800</v>
      </c>
      <c r="D541" s="59" t="e">
        <f>VLOOKUP(A541,'CARTERA COOSALUD'!$A$2:$B$371,2,0)</f>
        <v>#N/A</v>
      </c>
      <c r="E541" s="59">
        <f>VLOOKUP(A541,PAGOS!$A$2:$B$2051,2,0)</f>
        <v>47800</v>
      </c>
      <c r="F541" s="59" t="e">
        <f t="shared" si="61"/>
        <v>#N/A</v>
      </c>
      <c r="G541" s="62"/>
      <c r="H541" s="62"/>
      <c r="I541" s="62"/>
      <c r="J541" s="62"/>
      <c r="K541" s="62"/>
      <c r="L541" s="62"/>
      <c r="M541" s="62"/>
      <c r="N541" s="62">
        <f>VLOOKUP(A541,PAGOS!$A$2:$D$2051,2,0)</f>
        <v>47800</v>
      </c>
      <c r="O541" s="59" t="str">
        <f>VLOOKUP(A541,PAGOS!$A$2:$D$2051,3,0)</f>
        <v>2000278105</v>
      </c>
      <c r="P541" s="59" t="str">
        <f>VLOOKUP(A541,PAGOS!$A$2:$D$2051,4,0)</f>
        <v>EVENTO  FEB_2020</v>
      </c>
      <c r="Q541" s="67">
        <f t="shared" si="63"/>
        <v>0</v>
      </c>
      <c r="R541" s="59"/>
    </row>
    <row r="542" spans="1:18">
      <c r="A542" s="59">
        <v>4348978</v>
      </c>
      <c r="B542" s="62">
        <v>47800</v>
      </c>
      <c r="C542" s="62">
        <v>47800</v>
      </c>
      <c r="D542" s="59" t="e">
        <f>VLOOKUP(A542,'CARTERA COOSALUD'!$A$2:$B$371,2,0)</f>
        <v>#N/A</v>
      </c>
      <c r="E542" s="59" t="e">
        <f>VLOOKUP(A542,PAGOS!$A$2:$B$2051,2,0)</f>
        <v>#N/A</v>
      </c>
      <c r="F542" s="59" t="e">
        <f t="shared" si="61"/>
        <v>#N/A</v>
      </c>
      <c r="G542" s="62"/>
      <c r="H542" s="62">
        <f t="shared" ref="H542:H543" si="65">+C542</f>
        <v>47800</v>
      </c>
      <c r="I542" s="62"/>
      <c r="J542" s="62"/>
      <c r="K542" s="62"/>
      <c r="L542" s="62"/>
      <c r="M542" s="62"/>
      <c r="N542" s="62"/>
      <c r="O542" s="59"/>
      <c r="P542" s="59"/>
      <c r="Q542" s="67">
        <f t="shared" si="63"/>
        <v>0</v>
      </c>
      <c r="R542" s="59"/>
    </row>
    <row r="543" spans="1:18">
      <c r="A543" s="59">
        <v>4348985</v>
      </c>
      <c r="B543" s="62">
        <v>47800</v>
      </c>
      <c r="C543" s="62">
        <v>47800</v>
      </c>
      <c r="D543" s="59" t="e">
        <f>VLOOKUP(A543,'CARTERA COOSALUD'!$A$2:$B$371,2,0)</f>
        <v>#N/A</v>
      </c>
      <c r="E543" s="59" t="e">
        <f>VLOOKUP(A543,PAGOS!$A$2:$B$2051,2,0)</f>
        <v>#N/A</v>
      </c>
      <c r="F543" s="59" t="e">
        <f t="shared" si="61"/>
        <v>#N/A</v>
      </c>
      <c r="G543" s="62"/>
      <c r="H543" s="62">
        <f t="shared" si="65"/>
        <v>47800</v>
      </c>
      <c r="I543" s="62"/>
      <c r="J543" s="62"/>
      <c r="K543" s="62"/>
      <c r="L543" s="62"/>
      <c r="M543" s="62"/>
      <c r="N543" s="62"/>
      <c r="O543" s="59"/>
      <c r="P543" s="59"/>
      <c r="Q543" s="67">
        <f t="shared" si="63"/>
        <v>0</v>
      </c>
      <c r="R543" s="59"/>
    </row>
    <row r="544" spans="1:18">
      <c r="A544" s="59">
        <v>4348999</v>
      </c>
      <c r="B544" s="62">
        <v>47800</v>
      </c>
      <c r="C544" s="62">
        <v>47800</v>
      </c>
      <c r="D544" s="59" t="e">
        <f>VLOOKUP(A544,'CARTERA COOSALUD'!$A$2:$B$371,2,0)</f>
        <v>#N/A</v>
      </c>
      <c r="E544" s="59">
        <f>VLOOKUP(A544,PAGOS!$A$2:$B$2051,2,0)</f>
        <v>47800</v>
      </c>
      <c r="F544" s="59" t="e">
        <f t="shared" si="61"/>
        <v>#N/A</v>
      </c>
      <c r="G544" s="62"/>
      <c r="H544" s="62"/>
      <c r="I544" s="62"/>
      <c r="J544" s="62"/>
      <c r="K544" s="62"/>
      <c r="L544" s="62"/>
      <c r="M544" s="62"/>
      <c r="N544" s="62">
        <f>VLOOKUP(A544,PAGOS!$A$2:$D$2051,2,0)</f>
        <v>47800</v>
      </c>
      <c r="O544" s="59" t="str">
        <f>VLOOKUP(A544,PAGOS!$A$2:$D$2051,3,0)</f>
        <v>2000278105</v>
      </c>
      <c r="P544" s="59" t="str">
        <f>VLOOKUP(A544,PAGOS!$A$2:$D$2051,4,0)</f>
        <v>EVENTO  FEB_2020</v>
      </c>
      <c r="Q544" s="67">
        <f t="shared" si="63"/>
        <v>0</v>
      </c>
      <c r="R544" s="59"/>
    </row>
    <row r="545" spans="1:18">
      <c r="A545" s="59">
        <v>4349001</v>
      </c>
      <c r="B545" s="62">
        <v>126400</v>
      </c>
      <c r="C545" s="62">
        <v>126400</v>
      </c>
      <c r="D545" s="59" t="e">
        <f>VLOOKUP(A545,'CARTERA COOSALUD'!$A$2:$B$371,2,0)</f>
        <v>#N/A</v>
      </c>
      <c r="E545" s="59">
        <f>VLOOKUP(A545,PAGOS!$A$2:$B$2051,2,0)</f>
        <v>126400</v>
      </c>
      <c r="F545" s="59" t="e">
        <f t="shared" si="61"/>
        <v>#N/A</v>
      </c>
      <c r="G545" s="62"/>
      <c r="H545" s="62"/>
      <c r="I545" s="62"/>
      <c r="J545" s="62"/>
      <c r="K545" s="62"/>
      <c r="L545" s="62"/>
      <c r="M545" s="62"/>
      <c r="N545" s="62">
        <f>VLOOKUP(A545,PAGOS!$A$2:$D$2051,2,0)</f>
        <v>126400</v>
      </c>
      <c r="O545" s="59" t="str">
        <f>VLOOKUP(A545,PAGOS!$A$2:$D$2051,3,0)</f>
        <v>2000278105</v>
      </c>
      <c r="P545" s="59" t="str">
        <f>VLOOKUP(A545,PAGOS!$A$2:$D$2051,4,0)</f>
        <v>EVENTO  FEB_2020</v>
      </c>
      <c r="Q545" s="67">
        <f t="shared" si="63"/>
        <v>0</v>
      </c>
      <c r="R545" s="59"/>
    </row>
    <row r="546" spans="1:18">
      <c r="A546" s="59">
        <v>4349004</v>
      </c>
      <c r="B546" s="62">
        <v>47800</v>
      </c>
      <c r="C546" s="62">
        <v>47800</v>
      </c>
      <c r="D546" s="59" t="e">
        <f>VLOOKUP(A546,'CARTERA COOSALUD'!$A$2:$B$371,2,0)</f>
        <v>#N/A</v>
      </c>
      <c r="E546" s="59">
        <f>VLOOKUP(A546,PAGOS!$A$2:$B$2051,2,0)</f>
        <v>47800</v>
      </c>
      <c r="F546" s="59" t="e">
        <f t="shared" si="61"/>
        <v>#N/A</v>
      </c>
      <c r="G546" s="62"/>
      <c r="H546" s="62"/>
      <c r="I546" s="62"/>
      <c r="J546" s="62"/>
      <c r="K546" s="62"/>
      <c r="L546" s="62"/>
      <c r="M546" s="62"/>
      <c r="N546" s="62">
        <f>VLOOKUP(A546,PAGOS!$A$2:$D$2051,2,0)</f>
        <v>47800</v>
      </c>
      <c r="O546" s="59" t="str">
        <f>VLOOKUP(A546,PAGOS!$A$2:$D$2051,3,0)</f>
        <v>2000278105</v>
      </c>
      <c r="P546" s="59" t="str">
        <f>VLOOKUP(A546,PAGOS!$A$2:$D$2051,4,0)</f>
        <v>EVENTO  FEB_2020</v>
      </c>
      <c r="Q546" s="67">
        <f t="shared" si="63"/>
        <v>0</v>
      </c>
      <c r="R546" s="59"/>
    </row>
    <row r="547" spans="1:18">
      <c r="A547" s="59">
        <v>4349005</v>
      </c>
      <c r="B547" s="62">
        <v>47800</v>
      </c>
      <c r="C547" s="62">
        <v>47800</v>
      </c>
      <c r="D547" s="59" t="e">
        <f>VLOOKUP(A547,'CARTERA COOSALUD'!$A$2:$B$371,2,0)</f>
        <v>#N/A</v>
      </c>
      <c r="E547" s="59">
        <f>VLOOKUP(A547,PAGOS!$A$2:$B$2051,2,0)</f>
        <v>47800</v>
      </c>
      <c r="F547" s="59" t="e">
        <f t="shared" si="61"/>
        <v>#N/A</v>
      </c>
      <c r="G547" s="62"/>
      <c r="H547" s="62"/>
      <c r="I547" s="62"/>
      <c r="J547" s="62"/>
      <c r="K547" s="62"/>
      <c r="L547" s="62"/>
      <c r="M547" s="62"/>
      <c r="N547" s="62">
        <f>VLOOKUP(A547,PAGOS!$A$2:$D$2051,2,0)</f>
        <v>47800</v>
      </c>
      <c r="O547" s="59" t="str">
        <f>VLOOKUP(A547,PAGOS!$A$2:$D$2051,3,0)</f>
        <v>2000278105</v>
      </c>
      <c r="P547" s="59" t="str">
        <f>VLOOKUP(A547,PAGOS!$A$2:$D$2051,4,0)</f>
        <v>EVENTO  FEB_2020</v>
      </c>
      <c r="Q547" s="67">
        <f t="shared" si="63"/>
        <v>0</v>
      </c>
      <c r="R547" s="59"/>
    </row>
    <row r="548" spans="1:18">
      <c r="A548" s="59">
        <v>4349006</v>
      </c>
      <c r="B548" s="62">
        <v>47800</v>
      </c>
      <c r="C548" s="62">
        <v>47800</v>
      </c>
      <c r="D548" s="59" t="e">
        <f>VLOOKUP(A548,'CARTERA COOSALUD'!$A$2:$B$371,2,0)</f>
        <v>#N/A</v>
      </c>
      <c r="E548" s="59">
        <f>VLOOKUP(A548,PAGOS!$A$2:$B$2051,2,0)</f>
        <v>47800</v>
      </c>
      <c r="F548" s="59" t="e">
        <f t="shared" si="61"/>
        <v>#N/A</v>
      </c>
      <c r="G548" s="62"/>
      <c r="H548" s="62"/>
      <c r="I548" s="62"/>
      <c r="J548" s="62"/>
      <c r="K548" s="62"/>
      <c r="L548" s="62"/>
      <c r="M548" s="62"/>
      <c r="N548" s="62">
        <f>VLOOKUP(A548,PAGOS!$A$2:$D$2051,2,0)</f>
        <v>47800</v>
      </c>
      <c r="O548" s="59" t="str">
        <f>VLOOKUP(A548,PAGOS!$A$2:$D$2051,3,0)</f>
        <v>2000278105</v>
      </c>
      <c r="P548" s="59" t="str">
        <f>VLOOKUP(A548,PAGOS!$A$2:$D$2051,4,0)</f>
        <v>EVENTO  FEB_2020</v>
      </c>
      <c r="Q548" s="67">
        <f t="shared" si="63"/>
        <v>0</v>
      </c>
      <c r="R548" s="59"/>
    </row>
    <row r="549" spans="1:18">
      <c r="A549" s="59">
        <v>4349070</v>
      </c>
      <c r="B549" s="62">
        <v>47800</v>
      </c>
      <c r="C549" s="62">
        <v>47800</v>
      </c>
      <c r="D549" s="59" t="e">
        <f>VLOOKUP(A549,'CARTERA COOSALUD'!$A$2:$B$371,2,0)</f>
        <v>#N/A</v>
      </c>
      <c r="E549" s="59">
        <f>VLOOKUP(A549,PAGOS!$A$2:$B$2051,2,0)</f>
        <v>47800</v>
      </c>
      <c r="F549" s="59" t="e">
        <f t="shared" si="61"/>
        <v>#N/A</v>
      </c>
      <c r="G549" s="62"/>
      <c r="H549" s="62"/>
      <c r="I549" s="62"/>
      <c r="J549" s="62"/>
      <c r="K549" s="62"/>
      <c r="L549" s="62"/>
      <c r="M549" s="62"/>
      <c r="N549" s="62">
        <f>VLOOKUP(A549,PAGOS!$A$2:$D$2051,2,0)</f>
        <v>47800</v>
      </c>
      <c r="O549" s="59" t="str">
        <f>VLOOKUP(A549,PAGOS!$A$2:$D$2051,3,0)</f>
        <v>2000188099</v>
      </c>
      <c r="P549" s="59" t="str">
        <f>VLOOKUP(A549,PAGOS!$A$2:$D$2051,4,0)</f>
        <v>EVENTO AGO_2019 SANTANDER</v>
      </c>
      <c r="Q549" s="67">
        <f t="shared" si="63"/>
        <v>0</v>
      </c>
      <c r="R549" s="59"/>
    </row>
    <row r="550" spans="1:18">
      <c r="A550" s="59">
        <v>4349133</v>
      </c>
      <c r="B550" s="62">
        <v>47800</v>
      </c>
      <c r="C550" s="62">
        <v>47800</v>
      </c>
      <c r="D550" s="59" t="e">
        <f>VLOOKUP(A550,'CARTERA COOSALUD'!$A$2:$B$371,2,0)</f>
        <v>#N/A</v>
      </c>
      <c r="E550" s="59">
        <f>VLOOKUP(A550,PAGOS!$A$2:$B$2051,2,0)</f>
        <v>47800</v>
      </c>
      <c r="F550" s="59" t="e">
        <f t="shared" si="61"/>
        <v>#N/A</v>
      </c>
      <c r="G550" s="62"/>
      <c r="H550" s="62"/>
      <c r="I550" s="62"/>
      <c r="J550" s="62"/>
      <c r="K550" s="62"/>
      <c r="L550" s="62"/>
      <c r="M550" s="62"/>
      <c r="N550" s="62">
        <f>VLOOKUP(A550,PAGOS!$A$2:$D$2051,2,0)</f>
        <v>47800</v>
      </c>
      <c r="O550" s="59" t="str">
        <f>VLOOKUP(A550,PAGOS!$A$2:$D$2051,3,0)</f>
        <v>2000278105</v>
      </c>
      <c r="P550" s="59" t="str">
        <f>VLOOKUP(A550,PAGOS!$A$2:$D$2051,4,0)</f>
        <v>EVENTO  FEB_2020</v>
      </c>
      <c r="Q550" s="67">
        <f t="shared" si="63"/>
        <v>0</v>
      </c>
      <c r="R550" s="59"/>
    </row>
    <row r="551" spans="1:18">
      <c r="A551" s="59">
        <v>4349138</v>
      </c>
      <c r="B551" s="62">
        <v>47800</v>
      </c>
      <c r="C551" s="62">
        <v>47800</v>
      </c>
      <c r="D551" s="59" t="e">
        <f>VLOOKUP(A551,'CARTERA COOSALUD'!$A$2:$B$371,2,0)</f>
        <v>#N/A</v>
      </c>
      <c r="E551" s="59">
        <f>VLOOKUP(A551,PAGOS!$A$2:$B$2051,2,0)</f>
        <v>47800</v>
      </c>
      <c r="F551" s="59" t="e">
        <f t="shared" si="61"/>
        <v>#N/A</v>
      </c>
      <c r="G551" s="62"/>
      <c r="H551" s="62"/>
      <c r="I551" s="62"/>
      <c r="J551" s="62"/>
      <c r="K551" s="62"/>
      <c r="L551" s="62"/>
      <c r="M551" s="62"/>
      <c r="N551" s="62">
        <f>VLOOKUP(A551,PAGOS!$A$2:$D$2051,2,0)</f>
        <v>47800</v>
      </c>
      <c r="O551" s="59" t="str">
        <f>VLOOKUP(A551,PAGOS!$A$2:$D$2051,3,0)</f>
        <v>2000278105</v>
      </c>
      <c r="P551" s="59" t="str">
        <f>VLOOKUP(A551,PAGOS!$A$2:$D$2051,4,0)</f>
        <v>EVENTO  FEB_2020</v>
      </c>
      <c r="Q551" s="67">
        <f t="shared" si="63"/>
        <v>0</v>
      </c>
      <c r="R551" s="59"/>
    </row>
    <row r="552" spans="1:18">
      <c r="A552" s="59">
        <v>4349139</v>
      </c>
      <c r="B552" s="62">
        <v>47800</v>
      </c>
      <c r="C552" s="62">
        <v>47800</v>
      </c>
      <c r="D552" s="59" t="e">
        <f>VLOOKUP(A552,'CARTERA COOSALUD'!$A$2:$B$371,2,0)</f>
        <v>#N/A</v>
      </c>
      <c r="E552" s="59">
        <f>VLOOKUP(A552,PAGOS!$A$2:$B$2051,2,0)</f>
        <v>47800</v>
      </c>
      <c r="F552" s="59" t="e">
        <f t="shared" si="61"/>
        <v>#N/A</v>
      </c>
      <c r="G552" s="62"/>
      <c r="H552" s="62"/>
      <c r="I552" s="62"/>
      <c r="J552" s="62"/>
      <c r="K552" s="62"/>
      <c r="L552" s="62"/>
      <c r="M552" s="62"/>
      <c r="N552" s="62">
        <f>VLOOKUP(A552,PAGOS!$A$2:$D$2051,2,0)</f>
        <v>47800</v>
      </c>
      <c r="O552" s="59" t="str">
        <f>VLOOKUP(A552,PAGOS!$A$2:$D$2051,3,0)</f>
        <v>2000278105</v>
      </c>
      <c r="P552" s="59" t="str">
        <f>VLOOKUP(A552,PAGOS!$A$2:$D$2051,4,0)</f>
        <v>EVENTO  FEB_2020</v>
      </c>
      <c r="Q552" s="67">
        <f t="shared" si="63"/>
        <v>0</v>
      </c>
      <c r="R552" s="59"/>
    </row>
    <row r="553" spans="1:18">
      <c r="A553" s="59">
        <v>4349151</v>
      </c>
      <c r="B553" s="62">
        <v>47800</v>
      </c>
      <c r="C553" s="62">
        <v>47800</v>
      </c>
      <c r="D553" s="59" t="e">
        <f>VLOOKUP(A553,'CARTERA COOSALUD'!$A$2:$B$371,2,0)</f>
        <v>#N/A</v>
      </c>
      <c r="E553" s="59">
        <f>VLOOKUP(A553,PAGOS!$A$2:$B$2051,2,0)</f>
        <v>47800</v>
      </c>
      <c r="F553" s="59" t="e">
        <f t="shared" si="61"/>
        <v>#N/A</v>
      </c>
      <c r="G553" s="62"/>
      <c r="H553" s="62"/>
      <c r="I553" s="62"/>
      <c r="J553" s="62"/>
      <c r="K553" s="62"/>
      <c r="L553" s="62"/>
      <c r="M553" s="62"/>
      <c r="N553" s="62">
        <f>VLOOKUP(A553,PAGOS!$A$2:$D$2051,2,0)</f>
        <v>47800</v>
      </c>
      <c r="O553" s="59" t="str">
        <f>VLOOKUP(A553,PAGOS!$A$2:$D$2051,3,0)</f>
        <v>2000278105</v>
      </c>
      <c r="P553" s="59" t="str">
        <f>VLOOKUP(A553,PAGOS!$A$2:$D$2051,4,0)</f>
        <v>EVENTO  FEB_2020</v>
      </c>
      <c r="Q553" s="67">
        <f t="shared" si="63"/>
        <v>0</v>
      </c>
      <c r="R553" s="59"/>
    </row>
    <row r="554" spans="1:18">
      <c r="A554" s="59">
        <v>4349157</v>
      </c>
      <c r="B554" s="62">
        <v>50500</v>
      </c>
      <c r="C554" s="62">
        <v>50500</v>
      </c>
      <c r="D554" s="59" t="e">
        <f>VLOOKUP(A554,'CARTERA COOSALUD'!$A$2:$B$371,2,0)</f>
        <v>#N/A</v>
      </c>
      <c r="E554" s="59" t="e">
        <f>VLOOKUP(A554,PAGOS!$A$2:$B$2051,2,0)</f>
        <v>#N/A</v>
      </c>
      <c r="F554" s="59" t="e">
        <f t="shared" si="61"/>
        <v>#N/A</v>
      </c>
      <c r="G554" s="62"/>
      <c r="H554" s="62">
        <f t="shared" ref="H554:H559" si="66">+C554</f>
        <v>50500</v>
      </c>
      <c r="I554" s="62"/>
      <c r="J554" s="62"/>
      <c r="K554" s="62"/>
      <c r="L554" s="62"/>
      <c r="M554" s="62"/>
      <c r="N554" s="62"/>
      <c r="O554" s="59"/>
      <c r="P554" s="59"/>
      <c r="Q554" s="67">
        <f t="shared" si="63"/>
        <v>0</v>
      </c>
      <c r="R554" s="59"/>
    </row>
    <row r="555" spans="1:18">
      <c r="A555" s="59">
        <v>4349161</v>
      </c>
      <c r="B555" s="62">
        <v>127800</v>
      </c>
      <c r="C555" s="62">
        <v>127800</v>
      </c>
      <c r="D555" s="59" t="e">
        <f>VLOOKUP(A555,'CARTERA COOSALUD'!$A$2:$B$371,2,0)</f>
        <v>#N/A</v>
      </c>
      <c r="E555" s="59" t="e">
        <f>VLOOKUP(A555,PAGOS!$A$2:$B$2051,2,0)</f>
        <v>#N/A</v>
      </c>
      <c r="F555" s="59" t="e">
        <f t="shared" si="61"/>
        <v>#N/A</v>
      </c>
      <c r="G555" s="62"/>
      <c r="H555" s="62">
        <f t="shared" si="66"/>
        <v>127800</v>
      </c>
      <c r="I555" s="62"/>
      <c r="J555" s="62"/>
      <c r="K555" s="62"/>
      <c r="L555" s="62"/>
      <c r="M555" s="62"/>
      <c r="N555" s="62"/>
      <c r="O555" s="59"/>
      <c r="P555" s="59"/>
      <c r="Q555" s="67">
        <f t="shared" si="63"/>
        <v>0</v>
      </c>
      <c r="R555" s="59"/>
    </row>
    <row r="556" spans="1:18">
      <c r="A556" s="59">
        <v>4349162</v>
      </c>
      <c r="B556" s="62">
        <v>127800</v>
      </c>
      <c r="C556" s="62">
        <v>127800</v>
      </c>
      <c r="D556" s="59" t="e">
        <f>VLOOKUP(A556,'CARTERA COOSALUD'!$A$2:$B$371,2,0)</f>
        <v>#N/A</v>
      </c>
      <c r="E556" s="59" t="e">
        <f>VLOOKUP(A556,PAGOS!$A$2:$B$2051,2,0)</f>
        <v>#N/A</v>
      </c>
      <c r="F556" s="59" t="e">
        <f t="shared" si="61"/>
        <v>#N/A</v>
      </c>
      <c r="G556" s="62"/>
      <c r="H556" s="62">
        <f t="shared" si="66"/>
        <v>127800</v>
      </c>
      <c r="I556" s="62"/>
      <c r="J556" s="62"/>
      <c r="K556" s="62"/>
      <c r="L556" s="62"/>
      <c r="M556" s="62"/>
      <c r="N556" s="62"/>
      <c r="O556" s="59"/>
      <c r="P556" s="59"/>
      <c r="Q556" s="67">
        <f t="shared" si="63"/>
        <v>0</v>
      </c>
      <c r="R556" s="59"/>
    </row>
    <row r="557" spans="1:18">
      <c r="A557" s="59">
        <v>4349169</v>
      </c>
      <c r="B557" s="62">
        <v>147400</v>
      </c>
      <c r="C557" s="62">
        <v>147400</v>
      </c>
      <c r="D557" s="59" t="e">
        <f>VLOOKUP(A557,'CARTERA COOSALUD'!$A$2:$B$371,2,0)</f>
        <v>#N/A</v>
      </c>
      <c r="E557" s="59" t="e">
        <f>VLOOKUP(A557,PAGOS!$A$2:$B$2051,2,0)</f>
        <v>#N/A</v>
      </c>
      <c r="F557" s="59" t="e">
        <f t="shared" si="61"/>
        <v>#N/A</v>
      </c>
      <c r="G557" s="62"/>
      <c r="H557" s="62">
        <f t="shared" si="66"/>
        <v>147400</v>
      </c>
      <c r="I557" s="62"/>
      <c r="J557" s="62"/>
      <c r="K557" s="62"/>
      <c r="L557" s="62"/>
      <c r="M557" s="62"/>
      <c r="N557" s="62"/>
      <c r="O557" s="59"/>
      <c r="P557" s="59"/>
      <c r="Q557" s="67">
        <f t="shared" si="63"/>
        <v>0</v>
      </c>
      <c r="R557" s="59"/>
    </row>
    <row r="558" spans="1:18">
      <c r="A558" s="59">
        <v>4349174</v>
      </c>
      <c r="B558" s="62">
        <v>185000</v>
      </c>
      <c r="C558" s="62">
        <v>185000</v>
      </c>
      <c r="D558" s="59" t="e">
        <f>VLOOKUP(A558,'CARTERA COOSALUD'!$A$2:$B$371,2,0)</f>
        <v>#N/A</v>
      </c>
      <c r="E558" s="59" t="e">
        <f>VLOOKUP(A558,PAGOS!$A$2:$B$2051,2,0)</f>
        <v>#N/A</v>
      </c>
      <c r="F558" s="59" t="e">
        <f t="shared" si="61"/>
        <v>#N/A</v>
      </c>
      <c r="G558" s="62"/>
      <c r="H558" s="62">
        <f t="shared" si="66"/>
        <v>185000</v>
      </c>
      <c r="I558" s="62"/>
      <c r="J558" s="62"/>
      <c r="K558" s="62"/>
      <c r="L558" s="62"/>
      <c r="M558" s="62"/>
      <c r="N558" s="62"/>
      <c r="O558" s="59"/>
      <c r="P558" s="59"/>
      <c r="Q558" s="67">
        <f t="shared" si="63"/>
        <v>0</v>
      </c>
      <c r="R558" s="59"/>
    </row>
    <row r="559" spans="1:18">
      <c r="A559" s="59">
        <v>4349218</v>
      </c>
      <c r="B559" s="62">
        <v>42000</v>
      </c>
      <c r="C559" s="62">
        <v>42000</v>
      </c>
      <c r="D559" s="59" t="e">
        <f>VLOOKUP(A559,'CARTERA COOSALUD'!$A$2:$B$371,2,0)</f>
        <v>#N/A</v>
      </c>
      <c r="E559" s="59" t="e">
        <f>VLOOKUP(A559,PAGOS!$A$2:$B$2051,2,0)</f>
        <v>#N/A</v>
      </c>
      <c r="F559" s="59" t="e">
        <f t="shared" si="61"/>
        <v>#N/A</v>
      </c>
      <c r="G559" s="62"/>
      <c r="H559" s="62">
        <f t="shared" si="66"/>
        <v>42000</v>
      </c>
      <c r="I559" s="62"/>
      <c r="J559" s="62"/>
      <c r="K559" s="62"/>
      <c r="L559" s="62"/>
      <c r="M559" s="62"/>
      <c r="N559" s="62"/>
      <c r="O559" s="59"/>
      <c r="P559" s="59"/>
      <c r="Q559" s="67">
        <f t="shared" si="63"/>
        <v>0</v>
      </c>
      <c r="R559" s="59"/>
    </row>
    <row r="560" spans="1:18">
      <c r="A560" s="59">
        <v>4349319</v>
      </c>
      <c r="B560" s="62">
        <v>47800</v>
      </c>
      <c r="C560" s="62">
        <v>47800</v>
      </c>
      <c r="D560" s="59" t="e">
        <f>VLOOKUP(A560,'CARTERA COOSALUD'!$A$2:$B$371,2,0)</f>
        <v>#N/A</v>
      </c>
      <c r="E560" s="59">
        <f>VLOOKUP(A560,PAGOS!$A$2:$B$2051,2,0)</f>
        <v>47800</v>
      </c>
      <c r="F560" s="59" t="e">
        <f t="shared" si="61"/>
        <v>#N/A</v>
      </c>
      <c r="G560" s="62"/>
      <c r="H560" s="62"/>
      <c r="I560" s="62"/>
      <c r="J560" s="62"/>
      <c r="K560" s="62"/>
      <c r="L560" s="62"/>
      <c r="M560" s="62"/>
      <c r="N560" s="62">
        <f>VLOOKUP(A560,PAGOS!$A$2:$D$2051,2,0)</f>
        <v>47800</v>
      </c>
      <c r="O560" s="59" t="str">
        <f>VLOOKUP(A560,PAGOS!$A$2:$D$2051,3,0)</f>
        <v>2000278105</v>
      </c>
      <c r="P560" s="59" t="str">
        <f>VLOOKUP(A560,PAGOS!$A$2:$D$2051,4,0)</f>
        <v>EVENTO  FEB_2020</v>
      </c>
      <c r="Q560" s="67">
        <f t="shared" si="63"/>
        <v>0</v>
      </c>
      <c r="R560" s="59"/>
    </row>
    <row r="561" spans="1:18">
      <c r="A561" s="59">
        <v>4349332</v>
      </c>
      <c r="B561" s="62">
        <v>47800</v>
      </c>
      <c r="C561" s="62">
        <v>47800</v>
      </c>
      <c r="D561" s="59" t="e">
        <f>VLOOKUP(A561,'CARTERA COOSALUD'!$A$2:$B$371,2,0)</f>
        <v>#N/A</v>
      </c>
      <c r="E561" s="59">
        <f>VLOOKUP(A561,PAGOS!$A$2:$B$2051,2,0)</f>
        <v>47800</v>
      </c>
      <c r="F561" s="59" t="e">
        <f t="shared" si="61"/>
        <v>#N/A</v>
      </c>
      <c r="G561" s="62"/>
      <c r="H561" s="62"/>
      <c r="I561" s="62"/>
      <c r="J561" s="62"/>
      <c r="K561" s="62"/>
      <c r="L561" s="62"/>
      <c r="M561" s="62"/>
      <c r="N561" s="62">
        <f>VLOOKUP(A561,PAGOS!$A$2:$D$2051,2,0)</f>
        <v>47800</v>
      </c>
      <c r="O561" s="59" t="str">
        <f>VLOOKUP(A561,PAGOS!$A$2:$D$2051,3,0)</f>
        <v>2000278105</v>
      </c>
      <c r="P561" s="59" t="str">
        <f>VLOOKUP(A561,PAGOS!$A$2:$D$2051,4,0)</f>
        <v>EVENTO  FEB_2020</v>
      </c>
      <c r="Q561" s="67">
        <f t="shared" si="63"/>
        <v>0</v>
      </c>
      <c r="R561" s="59"/>
    </row>
    <row r="562" spans="1:18">
      <c r="A562" s="59">
        <v>4349464</v>
      </c>
      <c r="B562" s="62">
        <v>47800</v>
      </c>
      <c r="C562" s="62">
        <v>47800</v>
      </c>
      <c r="D562" s="59" t="e">
        <f>VLOOKUP(A562,'CARTERA COOSALUD'!$A$2:$B$371,2,0)</f>
        <v>#N/A</v>
      </c>
      <c r="E562" s="59">
        <f>VLOOKUP(A562,PAGOS!$A$2:$B$2051,2,0)</f>
        <v>47800</v>
      </c>
      <c r="F562" s="59" t="e">
        <f t="shared" si="61"/>
        <v>#N/A</v>
      </c>
      <c r="G562" s="62"/>
      <c r="H562" s="62"/>
      <c r="I562" s="62"/>
      <c r="J562" s="62"/>
      <c r="K562" s="62"/>
      <c r="L562" s="62"/>
      <c r="M562" s="62"/>
      <c r="N562" s="62">
        <f>VLOOKUP(A562,PAGOS!$A$2:$D$2051,2,0)</f>
        <v>47800</v>
      </c>
      <c r="O562" s="59" t="str">
        <f>VLOOKUP(A562,PAGOS!$A$2:$D$2051,3,0)</f>
        <v>2000278105</v>
      </c>
      <c r="P562" s="59" t="str">
        <f>VLOOKUP(A562,PAGOS!$A$2:$D$2051,4,0)</f>
        <v>EVENTO  FEB_2020</v>
      </c>
      <c r="Q562" s="67">
        <f t="shared" si="63"/>
        <v>0</v>
      </c>
      <c r="R562" s="59"/>
    </row>
    <row r="563" spans="1:18">
      <c r="A563" s="59">
        <v>4349465</v>
      </c>
      <c r="B563" s="62">
        <v>47800</v>
      </c>
      <c r="C563" s="62">
        <v>47800</v>
      </c>
      <c r="D563" s="59" t="e">
        <f>VLOOKUP(A563,'CARTERA COOSALUD'!$A$2:$B$371,2,0)</f>
        <v>#N/A</v>
      </c>
      <c r="E563" s="59">
        <f>VLOOKUP(A563,PAGOS!$A$2:$B$2051,2,0)</f>
        <v>47800</v>
      </c>
      <c r="F563" s="59" t="e">
        <f t="shared" si="61"/>
        <v>#N/A</v>
      </c>
      <c r="G563" s="62"/>
      <c r="H563" s="62"/>
      <c r="I563" s="62"/>
      <c r="J563" s="62"/>
      <c r="K563" s="62"/>
      <c r="L563" s="62"/>
      <c r="M563" s="62"/>
      <c r="N563" s="62">
        <f>VLOOKUP(A563,PAGOS!$A$2:$D$2051,2,0)</f>
        <v>47800</v>
      </c>
      <c r="O563" s="59" t="str">
        <f>VLOOKUP(A563,PAGOS!$A$2:$D$2051,3,0)</f>
        <v>2000278105</v>
      </c>
      <c r="P563" s="59" t="str">
        <f>VLOOKUP(A563,PAGOS!$A$2:$D$2051,4,0)</f>
        <v>EVENTO  FEB_2020</v>
      </c>
      <c r="Q563" s="67">
        <f t="shared" si="63"/>
        <v>0</v>
      </c>
      <c r="R563" s="59"/>
    </row>
    <row r="564" spans="1:18">
      <c r="A564" s="59">
        <v>4349468</v>
      </c>
      <c r="B564" s="62">
        <v>47800</v>
      </c>
      <c r="C564" s="62">
        <v>47800</v>
      </c>
      <c r="D564" s="59" t="e">
        <f>VLOOKUP(A564,'CARTERA COOSALUD'!$A$2:$B$371,2,0)</f>
        <v>#N/A</v>
      </c>
      <c r="E564" s="59">
        <f>VLOOKUP(A564,PAGOS!$A$2:$B$2051,2,0)</f>
        <v>47800</v>
      </c>
      <c r="F564" s="59" t="e">
        <f t="shared" si="61"/>
        <v>#N/A</v>
      </c>
      <c r="G564" s="62"/>
      <c r="H564" s="62"/>
      <c r="I564" s="62"/>
      <c r="J564" s="62"/>
      <c r="K564" s="62"/>
      <c r="L564" s="62"/>
      <c r="M564" s="62"/>
      <c r="N564" s="62">
        <f>VLOOKUP(A564,PAGOS!$A$2:$D$2051,2,0)</f>
        <v>47800</v>
      </c>
      <c r="O564" s="59" t="str">
        <f>VLOOKUP(A564,PAGOS!$A$2:$D$2051,3,0)</f>
        <v>2000278105</v>
      </c>
      <c r="P564" s="59" t="str">
        <f>VLOOKUP(A564,PAGOS!$A$2:$D$2051,4,0)</f>
        <v>EVENTO  FEB_2020</v>
      </c>
      <c r="Q564" s="67">
        <f t="shared" si="63"/>
        <v>0</v>
      </c>
      <c r="R564" s="59"/>
    </row>
    <row r="565" spans="1:18">
      <c r="A565" s="59">
        <v>4349655</v>
      </c>
      <c r="B565" s="62">
        <v>683800</v>
      </c>
      <c r="C565" s="62">
        <v>683800</v>
      </c>
      <c r="D565" s="59" t="e">
        <f>VLOOKUP(A565,'CARTERA COOSALUD'!$A$2:$B$371,2,0)</f>
        <v>#N/A</v>
      </c>
      <c r="E565" s="59">
        <f>VLOOKUP(A565,PAGOS!$A$2:$B$2051,2,0)</f>
        <v>683800</v>
      </c>
      <c r="F565" s="59" t="e">
        <f t="shared" si="61"/>
        <v>#N/A</v>
      </c>
      <c r="G565" s="62"/>
      <c r="H565" s="62"/>
      <c r="I565" s="62"/>
      <c r="J565" s="62"/>
      <c r="K565" s="62"/>
      <c r="L565" s="62"/>
      <c r="M565" s="62"/>
      <c r="N565" s="62">
        <f>VLOOKUP(A565,PAGOS!$A$2:$D$2051,2,0)</f>
        <v>683800</v>
      </c>
      <c r="O565" s="59" t="str">
        <f>VLOOKUP(A565,PAGOS!$A$2:$D$2051,3,0)</f>
        <v>2000188099</v>
      </c>
      <c r="P565" s="59" t="str">
        <f>VLOOKUP(A565,PAGOS!$A$2:$D$2051,4,0)</f>
        <v>EVENTO AGO_2019 SANTANDER</v>
      </c>
      <c r="Q565" s="67">
        <f t="shared" si="63"/>
        <v>0</v>
      </c>
      <c r="R565" s="59"/>
    </row>
    <row r="566" spans="1:18">
      <c r="A566" s="59">
        <v>4349664</v>
      </c>
      <c r="B566" s="62">
        <v>72600</v>
      </c>
      <c r="C566" s="62">
        <v>72600</v>
      </c>
      <c r="D566" s="59" t="e">
        <f>VLOOKUP(A566,'CARTERA COOSALUD'!$A$2:$B$371,2,0)</f>
        <v>#N/A</v>
      </c>
      <c r="E566" s="59">
        <f>VLOOKUP(A566,PAGOS!$A$2:$B$2051,2,0)</f>
        <v>72600</v>
      </c>
      <c r="F566" s="59" t="e">
        <f t="shared" si="61"/>
        <v>#N/A</v>
      </c>
      <c r="G566" s="62"/>
      <c r="H566" s="62"/>
      <c r="I566" s="62"/>
      <c r="J566" s="62"/>
      <c r="K566" s="62"/>
      <c r="L566" s="62"/>
      <c r="M566" s="62"/>
      <c r="N566" s="62">
        <f>VLOOKUP(A566,PAGOS!$A$2:$D$2051,2,0)</f>
        <v>72600</v>
      </c>
      <c r="O566" s="59" t="str">
        <f>VLOOKUP(A566,PAGOS!$A$2:$D$2051,3,0)</f>
        <v>2000188099</v>
      </c>
      <c r="P566" s="59" t="str">
        <f>VLOOKUP(A566,PAGOS!$A$2:$D$2051,4,0)</f>
        <v>EVENTO AGO_2019 SANTANDER</v>
      </c>
      <c r="Q566" s="67">
        <f t="shared" si="63"/>
        <v>0</v>
      </c>
      <c r="R566" s="59"/>
    </row>
    <row r="567" spans="1:18">
      <c r="A567" s="59">
        <v>4349665</v>
      </c>
      <c r="B567" s="62">
        <v>47800</v>
      </c>
      <c r="C567" s="62">
        <v>47800</v>
      </c>
      <c r="D567" s="59" t="e">
        <f>VLOOKUP(A567,'CARTERA COOSALUD'!$A$2:$B$371,2,0)</f>
        <v>#N/A</v>
      </c>
      <c r="E567" s="59">
        <f>VLOOKUP(A567,PAGOS!$A$2:$B$2051,2,0)</f>
        <v>47800</v>
      </c>
      <c r="F567" s="59" t="e">
        <f t="shared" si="61"/>
        <v>#N/A</v>
      </c>
      <c r="G567" s="62"/>
      <c r="H567" s="62"/>
      <c r="I567" s="62"/>
      <c r="J567" s="62"/>
      <c r="K567" s="62"/>
      <c r="L567" s="62"/>
      <c r="M567" s="62"/>
      <c r="N567" s="62">
        <f>VLOOKUP(A567,PAGOS!$A$2:$D$2051,2,0)</f>
        <v>47800</v>
      </c>
      <c r="O567" s="59" t="str">
        <f>VLOOKUP(A567,PAGOS!$A$2:$D$2051,3,0)</f>
        <v>2000188099</v>
      </c>
      <c r="P567" s="59" t="str">
        <f>VLOOKUP(A567,PAGOS!$A$2:$D$2051,4,0)</f>
        <v>EVENTO AGO_2019 SANTANDER</v>
      </c>
      <c r="Q567" s="67">
        <f t="shared" si="63"/>
        <v>0</v>
      </c>
      <c r="R567" s="59"/>
    </row>
    <row r="568" spans="1:18">
      <c r="A568" s="59">
        <v>4349666</v>
      </c>
      <c r="B568" s="62">
        <v>47800</v>
      </c>
      <c r="C568" s="62">
        <v>47800</v>
      </c>
      <c r="D568" s="59" t="e">
        <f>VLOOKUP(A568,'CARTERA COOSALUD'!$A$2:$B$371,2,0)</f>
        <v>#N/A</v>
      </c>
      <c r="E568" s="59">
        <f>VLOOKUP(A568,PAGOS!$A$2:$B$2051,2,0)</f>
        <v>22600</v>
      </c>
      <c r="F568" s="59" t="e">
        <f t="shared" si="61"/>
        <v>#N/A</v>
      </c>
      <c r="G568" s="62"/>
      <c r="H568" s="62"/>
      <c r="I568" s="62"/>
      <c r="J568" s="62"/>
      <c r="K568" s="62"/>
      <c r="L568" s="62">
        <v>25200</v>
      </c>
      <c r="M568" s="62"/>
      <c r="N568" s="62">
        <f>VLOOKUP(A568,PAGOS!$A$2:$D$2051,2,0)</f>
        <v>22600</v>
      </c>
      <c r="O568" s="59" t="str">
        <f>VLOOKUP(A568,PAGOS!$A$2:$D$2051,3,0)</f>
        <v>2000188099</v>
      </c>
      <c r="P568" s="59" t="str">
        <f>VLOOKUP(A568,PAGOS!$A$2:$D$2051,4,0)</f>
        <v>EVENTO AGO_2019 SANTANDER</v>
      </c>
      <c r="Q568" s="67">
        <f t="shared" si="63"/>
        <v>0</v>
      </c>
      <c r="R568" s="59"/>
    </row>
    <row r="569" spans="1:18">
      <c r="A569" s="59">
        <v>4350165</v>
      </c>
      <c r="B569" s="62">
        <v>47800</v>
      </c>
      <c r="C569" s="62">
        <v>47800</v>
      </c>
      <c r="D569" s="59" t="e">
        <f>VLOOKUP(A569,'CARTERA COOSALUD'!$A$2:$B$371,2,0)</f>
        <v>#N/A</v>
      </c>
      <c r="E569" s="59">
        <f>VLOOKUP(A569,PAGOS!$A$2:$B$2051,2,0)</f>
        <v>47800</v>
      </c>
      <c r="F569" s="59" t="e">
        <f t="shared" si="61"/>
        <v>#N/A</v>
      </c>
      <c r="G569" s="62"/>
      <c r="H569" s="62"/>
      <c r="I569" s="62"/>
      <c r="J569" s="62"/>
      <c r="K569" s="62"/>
      <c r="L569" s="62"/>
      <c r="M569" s="62"/>
      <c r="N569" s="62">
        <f>VLOOKUP(A569,PAGOS!$A$2:$D$2051,2,0)</f>
        <v>47800</v>
      </c>
      <c r="O569" s="59" t="str">
        <f>VLOOKUP(A569,PAGOS!$A$2:$D$2051,3,0)</f>
        <v>2000278105</v>
      </c>
      <c r="P569" s="59" t="str">
        <f>VLOOKUP(A569,PAGOS!$A$2:$D$2051,4,0)</f>
        <v>EVENTO  FEB_2020</v>
      </c>
      <c r="Q569" s="67">
        <f t="shared" si="63"/>
        <v>0</v>
      </c>
      <c r="R569" s="59"/>
    </row>
    <row r="570" spans="1:18">
      <c r="A570" s="59">
        <v>4350188</v>
      </c>
      <c r="B570" s="62">
        <v>47800</v>
      </c>
      <c r="C570" s="62">
        <v>47800</v>
      </c>
      <c r="D570" s="59" t="e">
        <f>VLOOKUP(A570,'CARTERA COOSALUD'!$A$2:$B$371,2,0)</f>
        <v>#N/A</v>
      </c>
      <c r="E570" s="59">
        <f>VLOOKUP(A570,PAGOS!$A$2:$B$2051,2,0)</f>
        <v>47800</v>
      </c>
      <c r="F570" s="59" t="e">
        <f t="shared" si="61"/>
        <v>#N/A</v>
      </c>
      <c r="G570" s="62"/>
      <c r="H570" s="62"/>
      <c r="I570" s="62"/>
      <c r="J570" s="62"/>
      <c r="K570" s="62"/>
      <c r="L570" s="62"/>
      <c r="M570" s="62"/>
      <c r="N570" s="62">
        <f>VLOOKUP(A570,PAGOS!$A$2:$D$2051,2,0)</f>
        <v>47800</v>
      </c>
      <c r="O570" s="59" t="str">
        <f>VLOOKUP(A570,PAGOS!$A$2:$D$2051,3,0)</f>
        <v>2000278105</v>
      </c>
      <c r="P570" s="59" t="str">
        <f>VLOOKUP(A570,PAGOS!$A$2:$D$2051,4,0)</f>
        <v>EVENTO  FEB_2020</v>
      </c>
      <c r="Q570" s="67">
        <f t="shared" si="63"/>
        <v>0</v>
      </c>
      <c r="R570" s="59"/>
    </row>
    <row r="571" spans="1:18">
      <c r="A571" s="59">
        <v>4350201</v>
      </c>
      <c r="B571" s="62">
        <v>74000</v>
      </c>
      <c r="C571" s="62">
        <v>74000</v>
      </c>
      <c r="D571" s="59" t="e">
        <f>VLOOKUP(A571,'CARTERA COOSALUD'!$A$2:$B$371,2,0)</f>
        <v>#N/A</v>
      </c>
      <c r="E571" s="59" t="e">
        <f>VLOOKUP(A571,PAGOS!$A$2:$B$2051,2,0)</f>
        <v>#N/A</v>
      </c>
      <c r="F571" s="59" t="e">
        <f t="shared" si="61"/>
        <v>#N/A</v>
      </c>
      <c r="G571" s="62"/>
      <c r="H571" s="62">
        <f t="shared" ref="H571" si="67">+C571</f>
        <v>74000</v>
      </c>
      <c r="I571" s="62"/>
      <c r="J571" s="62"/>
      <c r="K571" s="62"/>
      <c r="L571" s="62"/>
      <c r="M571" s="62"/>
      <c r="N571" s="62"/>
      <c r="O571" s="59"/>
      <c r="P571" s="59"/>
      <c r="Q571" s="67">
        <f t="shared" si="63"/>
        <v>0</v>
      </c>
      <c r="R571" s="59"/>
    </row>
    <row r="572" spans="1:18">
      <c r="A572" s="59">
        <v>4350492</v>
      </c>
      <c r="B572" s="62">
        <v>47800</v>
      </c>
      <c r="C572" s="62">
        <v>47800</v>
      </c>
      <c r="D572" s="59" t="e">
        <f>VLOOKUP(A572,'CARTERA COOSALUD'!$A$2:$B$371,2,0)</f>
        <v>#N/A</v>
      </c>
      <c r="E572" s="59">
        <f>VLOOKUP(A572,PAGOS!$A$2:$B$2051,2,0)</f>
        <v>47800</v>
      </c>
      <c r="F572" s="59" t="e">
        <f t="shared" si="61"/>
        <v>#N/A</v>
      </c>
      <c r="G572" s="62"/>
      <c r="H572" s="62"/>
      <c r="I572" s="62"/>
      <c r="J572" s="62"/>
      <c r="K572" s="62"/>
      <c r="L572" s="62"/>
      <c r="M572" s="62"/>
      <c r="N572" s="62">
        <f>VLOOKUP(A572,PAGOS!$A$2:$D$2051,2,0)</f>
        <v>47800</v>
      </c>
      <c r="O572" s="59" t="str">
        <f>VLOOKUP(A572,PAGOS!$A$2:$D$2051,3,0)</f>
        <v>2000278105</v>
      </c>
      <c r="P572" s="59" t="str">
        <f>VLOOKUP(A572,PAGOS!$A$2:$D$2051,4,0)</f>
        <v>EVENTO  FEB_2020</v>
      </c>
      <c r="Q572" s="67">
        <f t="shared" si="63"/>
        <v>0</v>
      </c>
      <c r="R572" s="59"/>
    </row>
    <row r="573" spans="1:18">
      <c r="A573" s="59">
        <v>4350499</v>
      </c>
      <c r="B573" s="62">
        <v>47800</v>
      </c>
      <c r="C573" s="62">
        <v>47800</v>
      </c>
      <c r="D573" s="59" t="e">
        <f>VLOOKUP(A573,'CARTERA COOSALUD'!$A$2:$B$371,2,0)</f>
        <v>#N/A</v>
      </c>
      <c r="E573" s="59">
        <f>VLOOKUP(A573,PAGOS!$A$2:$B$2051,2,0)</f>
        <v>47800</v>
      </c>
      <c r="F573" s="59" t="e">
        <f t="shared" si="61"/>
        <v>#N/A</v>
      </c>
      <c r="G573" s="62"/>
      <c r="H573" s="62"/>
      <c r="I573" s="62"/>
      <c r="J573" s="62"/>
      <c r="K573" s="62"/>
      <c r="L573" s="62"/>
      <c r="M573" s="62"/>
      <c r="N573" s="62">
        <f>VLOOKUP(A573,PAGOS!$A$2:$D$2051,2,0)</f>
        <v>47800</v>
      </c>
      <c r="O573" s="59" t="str">
        <f>VLOOKUP(A573,PAGOS!$A$2:$D$2051,3,0)</f>
        <v>2000278105</v>
      </c>
      <c r="P573" s="59" t="str">
        <f>VLOOKUP(A573,PAGOS!$A$2:$D$2051,4,0)</f>
        <v>EVENTO  FEB_2020</v>
      </c>
      <c r="Q573" s="67">
        <f t="shared" si="63"/>
        <v>0</v>
      </c>
      <c r="R573" s="59"/>
    </row>
    <row r="574" spans="1:18">
      <c r="A574" s="59">
        <v>4350500</v>
      </c>
      <c r="B574" s="62">
        <v>47800</v>
      </c>
      <c r="C574" s="62">
        <v>47800</v>
      </c>
      <c r="D574" s="59" t="e">
        <f>VLOOKUP(A574,'CARTERA COOSALUD'!$A$2:$B$371,2,0)</f>
        <v>#N/A</v>
      </c>
      <c r="E574" s="59">
        <f>VLOOKUP(A574,PAGOS!$A$2:$B$2051,2,0)</f>
        <v>47800</v>
      </c>
      <c r="F574" s="59" t="e">
        <f t="shared" si="61"/>
        <v>#N/A</v>
      </c>
      <c r="G574" s="62"/>
      <c r="H574" s="62"/>
      <c r="I574" s="62"/>
      <c r="J574" s="62"/>
      <c r="K574" s="62"/>
      <c r="L574" s="62"/>
      <c r="M574" s="62"/>
      <c r="N574" s="62">
        <f>VLOOKUP(A574,PAGOS!$A$2:$D$2051,2,0)</f>
        <v>47800</v>
      </c>
      <c r="O574" s="59" t="str">
        <f>VLOOKUP(A574,PAGOS!$A$2:$D$2051,3,0)</f>
        <v>2000278105</v>
      </c>
      <c r="P574" s="59" t="str">
        <f>VLOOKUP(A574,PAGOS!$A$2:$D$2051,4,0)</f>
        <v>EVENTO  FEB_2020</v>
      </c>
      <c r="Q574" s="67">
        <f t="shared" si="63"/>
        <v>0</v>
      </c>
      <c r="R574" s="59"/>
    </row>
    <row r="575" spans="1:18">
      <c r="A575" s="59">
        <v>4350501</v>
      </c>
      <c r="B575" s="62">
        <v>72600</v>
      </c>
      <c r="C575" s="62">
        <v>72600</v>
      </c>
      <c r="D575" s="59" t="e">
        <f>VLOOKUP(A575,'CARTERA COOSALUD'!$A$2:$B$371,2,0)</f>
        <v>#N/A</v>
      </c>
      <c r="E575" s="59">
        <f>VLOOKUP(A575,PAGOS!$A$2:$B$2051,2,0)</f>
        <v>72600</v>
      </c>
      <c r="F575" s="59" t="e">
        <f t="shared" si="61"/>
        <v>#N/A</v>
      </c>
      <c r="G575" s="62"/>
      <c r="H575" s="62"/>
      <c r="I575" s="62"/>
      <c r="J575" s="62"/>
      <c r="K575" s="62"/>
      <c r="L575" s="62"/>
      <c r="M575" s="62"/>
      <c r="N575" s="62">
        <f>VLOOKUP(A575,PAGOS!$A$2:$D$2051,2,0)</f>
        <v>72600</v>
      </c>
      <c r="O575" s="59" t="str">
        <f>VLOOKUP(A575,PAGOS!$A$2:$D$2051,3,0)</f>
        <v>2000278105</v>
      </c>
      <c r="P575" s="59" t="str">
        <f>VLOOKUP(A575,PAGOS!$A$2:$D$2051,4,0)</f>
        <v>EVENTO  FEB_2020</v>
      </c>
      <c r="Q575" s="67">
        <f t="shared" si="63"/>
        <v>0</v>
      </c>
      <c r="R575" s="59"/>
    </row>
    <row r="576" spans="1:18">
      <c r="A576" s="59">
        <v>4350529</v>
      </c>
      <c r="B576" s="62">
        <v>72600</v>
      </c>
      <c r="C576" s="62">
        <v>72600</v>
      </c>
      <c r="D576" s="59" t="e">
        <f>VLOOKUP(A576,'CARTERA COOSALUD'!$A$2:$B$371,2,0)</f>
        <v>#N/A</v>
      </c>
      <c r="E576" s="59">
        <f>VLOOKUP(A576,PAGOS!$A$2:$B$2051,2,0)</f>
        <v>72600</v>
      </c>
      <c r="F576" s="59" t="e">
        <f t="shared" si="61"/>
        <v>#N/A</v>
      </c>
      <c r="G576" s="62"/>
      <c r="H576" s="62"/>
      <c r="I576" s="62"/>
      <c r="J576" s="62"/>
      <c r="K576" s="62"/>
      <c r="L576" s="62"/>
      <c r="M576" s="62"/>
      <c r="N576" s="62">
        <f>VLOOKUP(A576,PAGOS!$A$2:$D$2051,2,0)</f>
        <v>72600</v>
      </c>
      <c r="O576" s="59" t="str">
        <f>VLOOKUP(A576,PAGOS!$A$2:$D$2051,3,0)</f>
        <v>2000278105</v>
      </c>
      <c r="P576" s="59" t="str">
        <f>VLOOKUP(A576,PAGOS!$A$2:$D$2051,4,0)</f>
        <v>EVENTO  FEB_2020</v>
      </c>
      <c r="Q576" s="67">
        <f t="shared" si="63"/>
        <v>0</v>
      </c>
      <c r="R576" s="59"/>
    </row>
    <row r="577" spans="1:18">
      <c r="A577" s="59">
        <v>4350685</v>
      </c>
      <c r="B577" s="62">
        <v>214500</v>
      </c>
      <c r="C577" s="62">
        <v>214500</v>
      </c>
      <c r="D577" s="59" t="e">
        <f>VLOOKUP(A577,'CARTERA COOSALUD'!$A$2:$B$371,2,0)</f>
        <v>#N/A</v>
      </c>
      <c r="E577" s="59">
        <f>VLOOKUP(A577,PAGOS!$A$2:$B$2051,2,0)</f>
        <v>214500</v>
      </c>
      <c r="F577" s="59" t="e">
        <f t="shared" si="61"/>
        <v>#N/A</v>
      </c>
      <c r="G577" s="62"/>
      <c r="H577" s="62"/>
      <c r="I577" s="62"/>
      <c r="J577" s="62"/>
      <c r="K577" s="62"/>
      <c r="L577" s="62"/>
      <c r="M577" s="62"/>
      <c r="N577" s="62">
        <f>VLOOKUP(A577,PAGOS!$A$2:$D$2051,2,0)</f>
        <v>214500</v>
      </c>
      <c r="O577" s="59" t="str">
        <f>VLOOKUP(A577,PAGOS!$A$2:$D$2051,3,0)</f>
        <v>2000278105</v>
      </c>
      <c r="P577" s="59" t="str">
        <f>VLOOKUP(A577,PAGOS!$A$2:$D$2051,4,0)</f>
        <v>EVENTO  FEB_2020</v>
      </c>
      <c r="Q577" s="67">
        <f t="shared" si="63"/>
        <v>0</v>
      </c>
      <c r="R577" s="59"/>
    </row>
    <row r="578" spans="1:18">
      <c r="A578" s="59">
        <v>4350705</v>
      </c>
      <c r="B578" s="62">
        <v>110400</v>
      </c>
      <c r="C578" s="62">
        <v>110400</v>
      </c>
      <c r="D578" s="59" t="e">
        <f>VLOOKUP(A578,'CARTERA COOSALUD'!$A$2:$B$371,2,0)</f>
        <v>#N/A</v>
      </c>
      <c r="E578" s="59">
        <f>VLOOKUP(A578,PAGOS!$A$2:$B$2051,2,0)</f>
        <v>110400</v>
      </c>
      <c r="F578" s="59" t="e">
        <f t="shared" si="61"/>
        <v>#N/A</v>
      </c>
      <c r="G578" s="62"/>
      <c r="H578" s="62"/>
      <c r="I578" s="62"/>
      <c r="J578" s="62"/>
      <c r="K578" s="62"/>
      <c r="L578" s="62"/>
      <c r="M578" s="62"/>
      <c r="N578" s="62">
        <f>VLOOKUP(A578,PAGOS!$A$2:$D$2051,2,0)</f>
        <v>110400</v>
      </c>
      <c r="O578" s="59" t="str">
        <f>VLOOKUP(A578,PAGOS!$A$2:$D$2051,3,0)</f>
        <v>2000278105</v>
      </c>
      <c r="P578" s="59" t="str">
        <f>VLOOKUP(A578,PAGOS!$A$2:$D$2051,4,0)</f>
        <v>EVENTO  FEB_2020</v>
      </c>
      <c r="Q578" s="67">
        <f t="shared" si="63"/>
        <v>0</v>
      </c>
      <c r="R578" s="59"/>
    </row>
    <row r="579" spans="1:18">
      <c r="A579" s="59">
        <v>4350706</v>
      </c>
      <c r="B579" s="62">
        <v>47800</v>
      </c>
      <c r="C579" s="62">
        <v>47800</v>
      </c>
      <c r="D579" s="59" t="e">
        <f>VLOOKUP(A579,'CARTERA COOSALUD'!$A$2:$B$371,2,0)</f>
        <v>#N/A</v>
      </c>
      <c r="E579" s="59">
        <f>VLOOKUP(A579,PAGOS!$A$2:$B$2051,2,0)</f>
        <v>47800</v>
      </c>
      <c r="F579" s="59" t="e">
        <f t="shared" ref="F579:F642" si="68">+C579-D579</f>
        <v>#N/A</v>
      </c>
      <c r="G579" s="62"/>
      <c r="H579" s="62"/>
      <c r="I579" s="62"/>
      <c r="J579" s="62"/>
      <c r="K579" s="62"/>
      <c r="L579" s="62"/>
      <c r="M579" s="62"/>
      <c r="N579" s="62">
        <f>VLOOKUP(A579,PAGOS!$A$2:$D$2051,2,0)</f>
        <v>47800</v>
      </c>
      <c r="O579" s="59" t="str">
        <f>VLOOKUP(A579,PAGOS!$A$2:$D$2051,3,0)</f>
        <v>2000278105</v>
      </c>
      <c r="P579" s="59" t="str">
        <f>VLOOKUP(A579,PAGOS!$A$2:$D$2051,4,0)</f>
        <v>EVENTO  FEB_2020</v>
      </c>
      <c r="Q579" s="67">
        <f t="shared" ref="Q579:Q642" si="69">+C579-SUM(G579:N579)</f>
        <v>0</v>
      </c>
      <c r="R579" s="59"/>
    </row>
    <row r="580" spans="1:18">
      <c r="A580" s="59">
        <v>4350711</v>
      </c>
      <c r="B580" s="62">
        <v>214500</v>
      </c>
      <c r="C580" s="62">
        <v>214500</v>
      </c>
      <c r="D580" s="59" t="e">
        <f>VLOOKUP(A580,'CARTERA COOSALUD'!$A$2:$B$371,2,0)</f>
        <v>#N/A</v>
      </c>
      <c r="E580" s="59">
        <f>VLOOKUP(A580,PAGOS!$A$2:$B$2051,2,0)</f>
        <v>214500</v>
      </c>
      <c r="F580" s="59" t="e">
        <f t="shared" si="68"/>
        <v>#N/A</v>
      </c>
      <c r="G580" s="62"/>
      <c r="H580" s="62"/>
      <c r="I580" s="62"/>
      <c r="J580" s="62"/>
      <c r="K580" s="62"/>
      <c r="L580" s="62"/>
      <c r="M580" s="62"/>
      <c r="N580" s="62">
        <f>VLOOKUP(A580,PAGOS!$A$2:$D$2051,2,0)</f>
        <v>214500</v>
      </c>
      <c r="O580" s="59" t="str">
        <f>VLOOKUP(A580,PAGOS!$A$2:$D$2051,3,0)</f>
        <v>2000278105</v>
      </c>
      <c r="P580" s="59" t="str">
        <f>VLOOKUP(A580,PAGOS!$A$2:$D$2051,4,0)</f>
        <v>EVENTO  FEB_2020</v>
      </c>
      <c r="Q580" s="67">
        <f t="shared" si="69"/>
        <v>0</v>
      </c>
      <c r="R580" s="59"/>
    </row>
    <row r="581" spans="1:18">
      <c r="A581" s="59">
        <v>4350718</v>
      </c>
      <c r="B581" s="62">
        <v>110400</v>
      </c>
      <c r="C581" s="62">
        <v>110400</v>
      </c>
      <c r="D581" s="59" t="e">
        <f>VLOOKUP(A581,'CARTERA COOSALUD'!$A$2:$B$371,2,0)</f>
        <v>#N/A</v>
      </c>
      <c r="E581" s="59">
        <f>VLOOKUP(A581,PAGOS!$A$2:$B$2051,2,0)</f>
        <v>110400</v>
      </c>
      <c r="F581" s="59" t="e">
        <f t="shared" si="68"/>
        <v>#N/A</v>
      </c>
      <c r="G581" s="62"/>
      <c r="H581" s="62"/>
      <c r="I581" s="62"/>
      <c r="J581" s="62"/>
      <c r="K581" s="62"/>
      <c r="L581" s="62"/>
      <c r="M581" s="62"/>
      <c r="N581" s="62">
        <f>VLOOKUP(A581,PAGOS!$A$2:$D$2051,2,0)</f>
        <v>110400</v>
      </c>
      <c r="O581" s="59" t="str">
        <f>VLOOKUP(A581,PAGOS!$A$2:$D$2051,3,0)</f>
        <v>2000278105</v>
      </c>
      <c r="P581" s="59" t="str">
        <f>VLOOKUP(A581,PAGOS!$A$2:$D$2051,4,0)</f>
        <v>EVENTO  FEB_2020</v>
      </c>
      <c r="Q581" s="67">
        <f t="shared" si="69"/>
        <v>0</v>
      </c>
      <c r="R581" s="59"/>
    </row>
    <row r="582" spans="1:18">
      <c r="A582" s="59">
        <v>4350720</v>
      </c>
      <c r="B582" s="62">
        <v>110400</v>
      </c>
      <c r="C582" s="62">
        <v>110400</v>
      </c>
      <c r="D582" s="59" t="e">
        <f>VLOOKUP(A582,'CARTERA COOSALUD'!$A$2:$B$371,2,0)</f>
        <v>#N/A</v>
      </c>
      <c r="E582" s="59">
        <f>VLOOKUP(A582,PAGOS!$A$2:$B$2051,2,0)</f>
        <v>110400</v>
      </c>
      <c r="F582" s="59" t="e">
        <f t="shared" si="68"/>
        <v>#N/A</v>
      </c>
      <c r="G582" s="62"/>
      <c r="H582" s="62"/>
      <c r="I582" s="62"/>
      <c r="J582" s="62"/>
      <c r="K582" s="62"/>
      <c r="L582" s="62"/>
      <c r="M582" s="62"/>
      <c r="N582" s="62">
        <f>VLOOKUP(A582,PAGOS!$A$2:$D$2051,2,0)</f>
        <v>110400</v>
      </c>
      <c r="O582" s="59" t="str">
        <f>VLOOKUP(A582,PAGOS!$A$2:$D$2051,3,0)</f>
        <v>2000278105</v>
      </c>
      <c r="P582" s="59" t="str">
        <f>VLOOKUP(A582,PAGOS!$A$2:$D$2051,4,0)</f>
        <v>EVENTO  FEB_2020</v>
      </c>
      <c r="Q582" s="67">
        <f t="shared" si="69"/>
        <v>0</v>
      </c>
      <c r="R582" s="59"/>
    </row>
    <row r="583" spans="1:18">
      <c r="A583" s="59">
        <v>4350721</v>
      </c>
      <c r="B583" s="62">
        <v>110400</v>
      </c>
      <c r="C583" s="62">
        <v>110400</v>
      </c>
      <c r="D583" s="59" t="e">
        <f>VLOOKUP(A583,'CARTERA COOSALUD'!$A$2:$B$371,2,0)</f>
        <v>#N/A</v>
      </c>
      <c r="E583" s="59">
        <f>VLOOKUP(A583,PAGOS!$A$2:$B$2051,2,0)</f>
        <v>110400</v>
      </c>
      <c r="F583" s="59" t="e">
        <f t="shared" si="68"/>
        <v>#N/A</v>
      </c>
      <c r="G583" s="62"/>
      <c r="H583" s="62"/>
      <c r="I583" s="62"/>
      <c r="J583" s="62"/>
      <c r="K583" s="62"/>
      <c r="L583" s="62"/>
      <c r="M583" s="62"/>
      <c r="N583" s="62">
        <f>VLOOKUP(A583,PAGOS!$A$2:$D$2051,2,0)</f>
        <v>110400</v>
      </c>
      <c r="O583" s="59" t="str">
        <f>VLOOKUP(A583,PAGOS!$A$2:$D$2051,3,0)</f>
        <v>2000278105</v>
      </c>
      <c r="P583" s="59" t="str">
        <f>VLOOKUP(A583,PAGOS!$A$2:$D$2051,4,0)</f>
        <v>EVENTO  FEB_2020</v>
      </c>
      <c r="Q583" s="67">
        <f t="shared" si="69"/>
        <v>0</v>
      </c>
      <c r="R583" s="59"/>
    </row>
    <row r="584" spans="1:18">
      <c r="A584" s="59">
        <v>4350775</v>
      </c>
      <c r="B584" s="62">
        <v>113500</v>
      </c>
      <c r="C584" s="62">
        <v>113500</v>
      </c>
      <c r="D584" s="59" t="e">
        <f>VLOOKUP(A584,'CARTERA COOSALUD'!$A$2:$B$371,2,0)</f>
        <v>#N/A</v>
      </c>
      <c r="E584" s="59">
        <f>VLOOKUP(A584,PAGOS!$A$2:$B$2051,2,0)</f>
        <v>113500</v>
      </c>
      <c r="F584" s="59" t="e">
        <f t="shared" si="68"/>
        <v>#N/A</v>
      </c>
      <c r="G584" s="62"/>
      <c r="H584" s="62"/>
      <c r="I584" s="62"/>
      <c r="J584" s="62"/>
      <c r="K584" s="62"/>
      <c r="L584" s="62"/>
      <c r="M584" s="62"/>
      <c r="N584" s="62">
        <f>VLOOKUP(A584,PAGOS!$A$2:$D$2051,2,0)</f>
        <v>113500</v>
      </c>
      <c r="O584" s="59" t="str">
        <f>VLOOKUP(A584,PAGOS!$A$2:$D$2051,3,0)</f>
        <v>2000278105</v>
      </c>
      <c r="P584" s="59" t="str">
        <f>VLOOKUP(A584,PAGOS!$A$2:$D$2051,4,0)</f>
        <v>EVENTO  FEB_2020</v>
      </c>
      <c r="Q584" s="67">
        <f t="shared" si="69"/>
        <v>0</v>
      </c>
      <c r="R584" s="59"/>
    </row>
    <row r="585" spans="1:18">
      <c r="A585" s="59">
        <v>4350822</v>
      </c>
      <c r="B585" s="62">
        <v>130000</v>
      </c>
      <c r="C585" s="62">
        <v>130000</v>
      </c>
      <c r="D585" s="59" t="e">
        <f>VLOOKUP(A585,'CARTERA COOSALUD'!$A$2:$B$371,2,0)</f>
        <v>#N/A</v>
      </c>
      <c r="E585" s="59">
        <f>VLOOKUP(A585,PAGOS!$A$2:$B$2051,2,0)</f>
        <v>130000</v>
      </c>
      <c r="F585" s="59" t="e">
        <f t="shared" si="68"/>
        <v>#N/A</v>
      </c>
      <c r="G585" s="62"/>
      <c r="H585" s="62"/>
      <c r="I585" s="62"/>
      <c r="J585" s="62"/>
      <c r="K585" s="62"/>
      <c r="L585" s="62"/>
      <c r="M585" s="62"/>
      <c r="N585" s="62">
        <f>VLOOKUP(A585,PAGOS!$A$2:$D$2051,2,0)</f>
        <v>130000</v>
      </c>
      <c r="O585" s="59" t="str">
        <f>VLOOKUP(A585,PAGOS!$A$2:$D$2051,3,0)</f>
        <v>2000278105</v>
      </c>
      <c r="P585" s="59" t="str">
        <f>VLOOKUP(A585,PAGOS!$A$2:$D$2051,4,0)</f>
        <v>EVENTO  FEB_2020</v>
      </c>
      <c r="Q585" s="67">
        <f t="shared" si="69"/>
        <v>0</v>
      </c>
      <c r="R585" s="59"/>
    </row>
    <row r="586" spans="1:18">
      <c r="A586" s="59">
        <v>4349737</v>
      </c>
      <c r="B586" s="62">
        <v>8800</v>
      </c>
      <c r="C586" s="62">
        <v>8800</v>
      </c>
      <c r="D586" s="59" t="e">
        <f>VLOOKUP(A586,'CARTERA COOSALUD'!$A$2:$B$371,2,0)</f>
        <v>#N/A</v>
      </c>
      <c r="E586" s="59">
        <f>VLOOKUP(A586,PAGOS!$A$2:$B$2051,2,0)</f>
        <v>8800</v>
      </c>
      <c r="F586" s="59" t="e">
        <f t="shared" si="68"/>
        <v>#N/A</v>
      </c>
      <c r="G586" s="62"/>
      <c r="H586" s="62"/>
      <c r="I586" s="62"/>
      <c r="J586" s="62"/>
      <c r="K586" s="62"/>
      <c r="L586" s="62"/>
      <c r="M586" s="62"/>
      <c r="N586" s="62">
        <f>VLOOKUP(A586,PAGOS!$A$2:$D$2051,2,0)</f>
        <v>8800</v>
      </c>
      <c r="O586" s="59" t="str">
        <f>VLOOKUP(A586,PAGOS!$A$2:$D$2051,3,0)</f>
        <v>2000188099</v>
      </c>
      <c r="P586" s="59" t="str">
        <f>VLOOKUP(A586,PAGOS!$A$2:$D$2051,4,0)</f>
        <v>EVENTO AGO_2019 SANTANDER</v>
      </c>
      <c r="Q586" s="67">
        <f t="shared" si="69"/>
        <v>0</v>
      </c>
      <c r="R586" s="59"/>
    </row>
    <row r="587" spans="1:18">
      <c r="A587" s="59">
        <v>4350537</v>
      </c>
      <c r="B587" s="62">
        <v>33100</v>
      </c>
      <c r="C587" s="62">
        <v>33100</v>
      </c>
      <c r="D587" s="59" t="e">
        <f>VLOOKUP(A587,'CARTERA COOSALUD'!$A$2:$B$371,2,0)</f>
        <v>#N/A</v>
      </c>
      <c r="E587" s="59">
        <f>VLOOKUP(A587,PAGOS!$A$2:$B$2051,2,0)</f>
        <v>33100</v>
      </c>
      <c r="F587" s="59" t="e">
        <f t="shared" si="68"/>
        <v>#N/A</v>
      </c>
      <c r="G587" s="62"/>
      <c r="H587" s="62"/>
      <c r="I587" s="62"/>
      <c r="J587" s="62"/>
      <c r="K587" s="62"/>
      <c r="L587" s="62"/>
      <c r="M587" s="62"/>
      <c r="N587" s="62">
        <f>VLOOKUP(A587,PAGOS!$A$2:$D$2051,2,0)</f>
        <v>33100</v>
      </c>
      <c r="O587" s="59" t="str">
        <f>VLOOKUP(A587,PAGOS!$A$2:$D$2051,3,0)</f>
        <v>2000188099</v>
      </c>
      <c r="P587" s="59" t="str">
        <f>VLOOKUP(A587,PAGOS!$A$2:$D$2051,4,0)</f>
        <v>EVENTO AGO_2019 SANTANDER</v>
      </c>
      <c r="Q587" s="67">
        <f t="shared" si="69"/>
        <v>0</v>
      </c>
      <c r="R587" s="59"/>
    </row>
    <row r="588" spans="1:18">
      <c r="A588" s="59">
        <v>4350587</v>
      </c>
      <c r="B588" s="62">
        <v>11400</v>
      </c>
      <c r="C588" s="62">
        <v>11400</v>
      </c>
      <c r="D588" s="59" t="e">
        <f>VLOOKUP(A588,'CARTERA COOSALUD'!$A$2:$B$371,2,0)</f>
        <v>#N/A</v>
      </c>
      <c r="E588" s="59" t="e">
        <f>VLOOKUP(A588,PAGOS!$A$2:$B$2051,2,0)</f>
        <v>#N/A</v>
      </c>
      <c r="F588" s="59" t="e">
        <f t="shared" si="68"/>
        <v>#N/A</v>
      </c>
      <c r="G588" s="62"/>
      <c r="H588" s="62">
        <f t="shared" ref="H588" si="70">+C588</f>
        <v>11400</v>
      </c>
      <c r="I588" s="62"/>
      <c r="J588" s="62"/>
      <c r="K588" s="62"/>
      <c r="L588" s="62"/>
      <c r="M588" s="62"/>
      <c r="N588" s="62"/>
      <c r="O588" s="59"/>
      <c r="P588" s="59"/>
      <c r="Q588" s="67">
        <f t="shared" si="69"/>
        <v>0</v>
      </c>
      <c r="R588" s="59"/>
    </row>
    <row r="589" spans="1:18">
      <c r="A589" s="59">
        <v>4354579</v>
      </c>
      <c r="B589" s="62">
        <v>33100</v>
      </c>
      <c r="C589" s="62">
        <v>33100</v>
      </c>
      <c r="D589" s="59">
        <f>VLOOKUP(A589,'CARTERA COOSALUD'!$A$2:$B$371,2,0)</f>
        <v>33100</v>
      </c>
      <c r="E589" s="59" t="e">
        <f>VLOOKUP(A589,PAGOS!$A$2:$B$2051,2,0)</f>
        <v>#N/A</v>
      </c>
      <c r="F589" s="59">
        <f t="shared" si="68"/>
        <v>0</v>
      </c>
      <c r="G589" s="62">
        <f>+C589</f>
        <v>33100</v>
      </c>
      <c r="H589" s="62"/>
      <c r="I589" s="62"/>
      <c r="J589" s="62"/>
      <c r="K589" s="62"/>
      <c r="L589" s="62"/>
      <c r="M589" s="62"/>
      <c r="N589" s="62"/>
      <c r="O589" s="59"/>
      <c r="P589" s="59"/>
      <c r="Q589" s="67">
        <f t="shared" si="69"/>
        <v>0</v>
      </c>
      <c r="R589" s="59"/>
    </row>
    <row r="590" spans="1:18">
      <c r="A590" s="59">
        <v>4338839</v>
      </c>
      <c r="B590" s="62">
        <v>319500</v>
      </c>
      <c r="C590" s="62">
        <v>319500</v>
      </c>
      <c r="D590" s="59" t="e">
        <f>VLOOKUP(A590,'CARTERA COOSALUD'!$A$2:$B$371,2,0)</f>
        <v>#N/A</v>
      </c>
      <c r="E590" s="59">
        <f>VLOOKUP(A590,PAGOS!$A$2:$B$2051,2,0)</f>
        <v>319500</v>
      </c>
      <c r="F590" s="59" t="e">
        <f t="shared" si="68"/>
        <v>#N/A</v>
      </c>
      <c r="G590" s="62"/>
      <c r="H590" s="62"/>
      <c r="I590" s="62"/>
      <c r="J590" s="62"/>
      <c r="K590" s="62"/>
      <c r="L590" s="62"/>
      <c r="M590" s="62"/>
      <c r="N590" s="62">
        <f>VLOOKUP(A590,PAGOS!$A$2:$D$2051,2,0)</f>
        <v>319500</v>
      </c>
      <c r="O590" s="59" t="str">
        <f>VLOOKUP(A590,PAGOS!$A$2:$D$2051,3,0)</f>
        <v>2000278105</v>
      </c>
      <c r="P590" s="59" t="str">
        <f>VLOOKUP(A590,PAGOS!$A$2:$D$2051,4,0)</f>
        <v>EVENTO  FEB_2020</v>
      </c>
      <c r="Q590" s="67">
        <f t="shared" si="69"/>
        <v>0</v>
      </c>
      <c r="R590" s="59"/>
    </row>
    <row r="591" spans="1:18">
      <c r="A591" s="59">
        <v>4347756</v>
      </c>
      <c r="B591" s="62">
        <v>1154700</v>
      </c>
      <c r="C591" s="62">
        <v>1154700</v>
      </c>
      <c r="D591" s="59" t="e">
        <f>VLOOKUP(A591,'CARTERA COOSALUD'!$A$2:$B$371,2,0)</f>
        <v>#N/A</v>
      </c>
      <c r="E591" s="59">
        <f>VLOOKUP(A591,PAGOS!$A$2:$B$2051,2,0)</f>
        <v>1154700</v>
      </c>
      <c r="F591" s="59" t="e">
        <f t="shared" si="68"/>
        <v>#N/A</v>
      </c>
      <c r="G591" s="62"/>
      <c r="H591" s="62"/>
      <c r="I591" s="62"/>
      <c r="J591" s="62"/>
      <c r="K591" s="62"/>
      <c r="L591" s="62"/>
      <c r="M591" s="62"/>
      <c r="N591" s="62">
        <f>VLOOKUP(A591,PAGOS!$A$2:$D$2051,2,0)</f>
        <v>1154700</v>
      </c>
      <c r="O591" s="59" t="str">
        <f>VLOOKUP(A591,PAGOS!$A$2:$D$2051,3,0)</f>
        <v>2000278105</v>
      </c>
      <c r="P591" s="59" t="str">
        <f>VLOOKUP(A591,PAGOS!$A$2:$D$2051,4,0)</f>
        <v>EVENTO  FEB_2020</v>
      </c>
      <c r="Q591" s="67">
        <f t="shared" si="69"/>
        <v>0</v>
      </c>
      <c r="R591" s="59"/>
    </row>
    <row r="592" spans="1:18">
      <c r="A592" s="59">
        <v>4348441</v>
      </c>
      <c r="B592" s="62">
        <v>4820960</v>
      </c>
      <c r="C592" s="62">
        <v>4820960</v>
      </c>
      <c r="D592" s="59" t="e">
        <f>VLOOKUP(A592,'CARTERA COOSALUD'!$A$2:$B$371,2,0)</f>
        <v>#N/A</v>
      </c>
      <c r="E592" s="59">
        <f>VLOOKUP(A592,PAGOS!$A$2:$B$2051,2,0)</f>
        <v>3314760</v>
      </c>
      <c r="F592" s="59" t="e">
        <f t="shared" si="68"/>
        <v>#N/A</v>
      </c>
      <c r="G592" s="62"/>
      <c r="H592" s="62"/>
      <c r="I592" s="62"/>
      <c r="J592" s="62"/>
      <c r="K592" s="62"/>
      <c r="L592" s="62">
        <v>1506200</v>
      </c>
      <c r="M592" s="62"/>
      <c r="N592" s="62">
        <f>VLOOKUP(A592,PAGOS!$A$2:$D$2051,2,0)</f>
        <v>3314760</v>
      </c>
      <c r="O592" s="59" t="str">
        <f>VLOOKUP(A592,PAGOS!$A$2:$D$2051,3,0)</f>
        <v>2000278105</v>
      </c>
      <c r="P592" s="59" t="str">
        <f>VLOOKUP(A592,PAGOS!$A$2:$D$2051,4,0)</f>
        <v>EVENTO  FEB_2020</v>
      </c>
      <c r="Q592" s="67">
        <f t="shared" si="69"/>
        <v>0</v>
      </c>
      <c r="R592" s="59"/>
    </row>
    <row r="593" spans="1:18">
      <c r="A593" s="59">
        <v>4349546</v>
      </c>
      <c r="B593" s="62">
        <v>191600</v>
      </c>
      <c r="C593" s="62">
        <v>191600</v>
      </c>
      <c r="D593" s="59" t="e">
        <f>VLOOKUP(A593,'CARTERA COOSALUD'!$A$2:$B$371,2,0)</f>
        <v>#N/A</v>
      </c>
      <c r="E593" s="59">
        <f>VLOOKUP(A593,PAGOS!$A$2:$B$2051,2,0)</f>
        <v>191600</v>
      </c>
      <c r="F593" s="59" t="e">
        <f t="shared" si="68"/>
        <v>#N/A</v>
      </c>
      <c r="G593" s="62"/>
      <c r="H593" s="62"/>
      <c r="I593" s="62"/>
      <c r="J593" s="62"/>
      <c r="K593" s="62"/>
      <c r="L593" s="62"/>
      <c r="M593" s="62"/>
      <c r="N593" s="62">
        <f>VLOOKUP(A593,PAGOS!$A$2:$D$2051,2,0)</f>
        <v>191600</v>
      </c>
      <c r="O593" s="59" t="str">
        <f>VLOOKUP(A593,PAGOS!$A$2:$D$2051,3,0)</f>
        <v>2000278105</v>
      </c>
      <c r="P593" s="59" t="str">
        <f>VLOOKUP(A593,PAGOS!$A$2:$D$2051,4,0)</f>
        <v>EVENTO  FEB_2020</v>
      </c>
      <c r="Q593" s="67">
        <f t="shared" si="69"/>
        <v>0</v>
      </c>
      <c r="R593" s="59"/>
    </row>
    <row r="594" spans="1:18">
      <c r="A594" s="59">
        <v>4349556</v>
      </c>
      <c r="B594" s="62">
        <v>247600</v>
      </c>
      <c r="C594" s="62">
        <v>247600</v>
      </c>
      <c r="D594" s="59" t="e">
        <f>VLOOKUP(A594,'CARTERA COOSALUD'!$A$2:$B$371,2,0)</f>
        <v>#N/A</v>
      </c>
      <c r="E594" s="59">
        <f>VLOOKUP(A594,PAGOS!$A$2:$B$2051,2,0)</f>
        <v>247600</v>
      </c>
      <c r="F594" s="59" t="e">
        <f t="shared" si="68"/>
        <v>#N/A</v>
      </c>
      <c r="G594" s="62"/>
      <c r="H594" s="62"/>
      <c r="I594" s="62"/>
      <c r="J594" s="62"/>
      <c r="K594" s="62"/>
      <c r="L594" s="62"/>
      <c r="M594" s="62"/>
      <c r="N594" s="62">
        <f>VLOOKUP(A594,PAGOS!$A$2:$D$2051,2,0)</f>
        <v>247600</v>
      </c>
      <c r="O594" s="59" t="str">
        <f>VLOOKUP(A594,PAGOS!$A$2:$D$2051,3,0)</f>
        <v>2000278105</v>
      </c>
      <c r="P594" s="59" t="str">
        <f>VLOOKUP(A594,PAGOS!$A$2:$D$2051,4,0)</f>
        <v>EVENTO  FEB_2020</v>
      </c>
      <c r="Q594" s="67">
        <f t="shared" si="69"/>
        <v>0</v>
      </c>
      <c r="R594" s="59"/>
    </row>
    <row r="595" spans="1:18">
      <c r="A595" s="59">
        <v>4349560</v>
      </c>
      <c r="B595" s="62">
        <v>127800</v>
      </c>
      <c r="C595" s="62">
        <v>127800</v>
      </c>
      <c r="D595" s="59" t="e">
        <f>VLOOKUP(A595,'CARTERA COOSALUD'!$A$2:$B$371,2,0)</f>
        <v>#N/A</v>
      </c>
      <c r="E595" s="59">
        <f>VLOOKUP(A595,PAGOS!$A$2:$B$2051,2,0)</f>
        <v>127800</v>
      </c>
      <c r="F595" s="59" t="e">
        <f t="shared" si="68"/>
        <v>#N/A</v>
      </c>
      <c r="G595" s="62"/>
      <c r="H595" s="62"/>
      <c r="I595" s="62"/>
      <c r="J595" s="62"/>
      <c r="K595" s="62"/>
      <c r="L595" s="62"/>
      <c r="M595" s="62"/>
      <c r="N595" s="62">
        <f>VLOOKUP(A595,PAGOS!$A$2:$D$2051,2,0)</f>
        <v>127800</v>
      </c>
      <c r="O595" s="59" t="str">
        <f>VLOOKUP(A595,PAGOS!$A$2:$D$2051,3,0)</f>
        <v>2000278105</v>
      </c>
      <c r="P595" s="59" t="str">
        <f>VLOOKUP(A595,PAGOS!$A$2:$D$2051,4,0)</f>
        <v>EVENTO  FEB_2020</v>
      </c>
      <c r="Q595" s="67">
        <f t="shared" si="69"/>
        <v>0</v>
      </c>
      <c r="R595" s="59"/>
    </row>
    <row r="596" spans="1:18">
      <c r="A596" s="59">
        <v>4349567</v>
      </c>
      <c r="B596" s="62">
        <v>42000</v>
      </c>
      <c r="C596" s="62">
        <v>42000</v>
      </c>
      <c r="D596" s="59" t="e">
        <f>VLOOKUP(A596,'CARTERA COOSALUD'!$A$2:$B$371,2,0)</f>
        <v>#N/A</v>
      </c>
      <c r="E596" s="59">
        <f>VLOOKUP(A596,PAGOS!$A$2:$B$2051,2,0)</f>
        <v>42000</v>
      </c>
      <c r="F596" s="59" t="e">
        <f t="shared" si="68"/>
        <v>#N/A</v>
      </c>
      <c r="G596" s="62"/>
      <c r="H596" s="62"/>
      <c r="I596" s="62"/>
      <c r="J596" s="62"/>
      <c r="K596" s="62"/>
      <c r="L596" s="62"/>
      <c r="M596" s="62"/>
      <c r="N596" s="62">
        <f>VLOOKUP(A596,PAGOS!$A$2:$D$2051,2,0)</f>
        <v>42000</v>
      </c>
      <c r="O596" s="59" t="str">
        <f>VLOOKUP(A596,PAGOS!$A$2:$D$2051,3,0)</f>
        <v>2000278105</v>
      </c>
      <c r="P596" s="59" t="str">
        <f>VLOOKUP(A596,PAGOS!$A$2:$D$2051,4,0)</f>
        <v>EVENTO  FEB_2020</v>
      </c>
      <c r="Q596" s="67">
        <f t="shared" si="69"/>
        <v>0</v>
      </c>
      <c r="R596" s="59"/>
    </row>
    <row r="597" spans="1:18">
      <c r="A597" s="59">
        <v>4349581</v>
      </c>
      <c r="B597" s="62">
        <v>78400</v>
      </c>
      <c r="C597" s="62">
        <v>78400</v>
      </c>
      <c r="D597" s="59">
        <f>VLOOKUP(A597,'CARTERA COOSALUD'!$A$2:$B$371,2,0)</f>
        <v>42000</v>
      </c>
      <c r="E597" s="59">
        <f>VLOOKUP(A597,PAGOS!$A$2:$B$2051,2,0)</f>
        <v>36400</v>
      </c>
      <c r="F597" s="59">
        <f t="shared" si="68"/>
        <v>36400</v>
      </c>
      <c r="G597" s="62">
        <v>42000</v>
      </c>
      <c r="H597" s="62"/>
      <c r="I597" s="62"/>
      <c r="J597" s="62"/>
      <c r="K597" s="62"/>
      <c r="L597" s="62"/>
      <c r="M597" s="62"/>
      <c r="N597" s="62">
        <f>VLOOKUP(A597,PAGOS!$A$2:$D$2051,2,0)</f>
        <v>36400</v>
      </c>
      <c r="O597" s="59" t="str">
        <f>VLOOKUP(A597,PAGOS!$A$2:$D$2051,3,0)</f>
        <v>2000278105</v>
      </c>
      <c r="P597" s="59" t="str">
        <f>VLOOKUP(A597,PAGOS!$A$2:$D$2051,4,0)</f>
        <v>EVENTO  FEB_2020</v>
      </c>
      <c r="Q597" s="67">
        <f t="shared" si="69"/>
        <v>0</v>
      </c>
      <c r="R597" s="59"/>
    </row>
    <row r="598" spans="1:18">
      <c r="A598" s="59">
        <v>4349585</v>
      </c>
      <c r="B598" s="62">
        <v>138800</v>
      </c>
      <c r="C598" s="62">
        <v>138800</v>
      </c>
      <c r="D598" s="59" t="e">
        <f>VLOOKUP(A598,'CARTERA COOSALUD'!$A$2:$B$371,2,0)</f>
        <v>#N/A</v>
      </c>
      <c r="E598" s="59">
        <f>VLOOKUP(A598,PAGOS!$A$2:$B$2051,2,0)</f>
        <v>138800</v>
      </c>
      <c r="F598" s="59" t="e">
        <f t="shared" si="68"/>
        <v>#N/A</v>
      </c>
      <c r="G598" s="62"/>
      <c r="H598" s="62"/>
      <c r="I598" s="62"/>
      <c r="J598" s="62"/>
      <c r="K598" s="62"/>
      <c r="L598" s="62"/>
      <c r="M598" s="62"/>
      <c r="N598" s="62">
        <f>VLOOKUP(A598,PAGOS!$A$2:$D$2051,2,0)</f>
        <v>138800</v>
      </c>
      <c r="O598" s="59" t="str">
        <f>VLOOKUP(A598,PAGOS!$A$2:$D$2051,3,0)</f>
        <v>2000278105</v>
      </c>
      <c r="P598" s="59" t="str">
        <f>VLOOKUP(A598,PAGOS!$A$2:$D$2051,4,0)</f>
        <v>EVENTO  FEB_2020</v>
      </c>
      <c r="Q598" s="67">
        <f t="shared" si="69"/>
        <v>0</v>
      </c>
      <c r="R598" s="59"/>
    </row>
    <row r="599" spans="1:18">
      <c r="A599" s="59">
        <v>4349589</v>
      </c>
      <c r="B599" s="62">
        <v>17900</v>
      </c>
      <c r="C599" s="62">
        <v>17900</v>
      </c>
      <c r="D599" s="59" t="e">
        <f>VLOOKUP(A599,'CARTERA COOSALUD'!$A$2:$B$371,2,0)</f>
        <v>#N/A</v>
      </c>
      <c r="E599" s="59">
        <f>VLOOKUP(A599,PAGOS!$A$2:$B$2051,2,0)</f>
        <v>17900</v>
      </c>
      <c r="F599" s="59" t="e">
        <f t="shared" si="68"/>
        <v>#N/A</v>
      </c>
      <c r="G599" s="62"/>
      <c r="H599" s="62"/>
      <c r="I599" s="62"/>
      <c r="J599" s="62"/>
      <c r="K599" s="62"/>
      <c r="L599" s="62"/>
      <c r="M599" s="62"/>
      <c r="N599" s="62">
        <f>VLOOKUP(A599,PAGOS!$A$2:$D$2051,2,0)</f>
        <v>17900</v>
      </c>
      <c r="O599" s="59" t="str">
        <f>VLOOKUP(A599,PAGOS!$A$2:$D$2051,3,0)</f>
        <v>2000278105</v>
      </c>
      <c r="P599" s="59" t="str">
        <f>VLOOKUP(A599,PAGOS!$A$2:$D$2051,4,0)</f>
        <v>EVENTO  FEB_2020</v>
      </c>
      <c r="Q599" s="67">
        <f t="shared" si="69"/>
        <v>0</v>
      </c>
      <c r="R599" s="59"/>
    </row>
    <row r="600" spans="1:18">
      <c r="A600" s="59">
        <v>4349593</v>
      </c>
      <c r="B600" s="62">
        <v>382000</v>
      </c>
      <c r="C600" s="62">
        <v>382000</v>
      </c>
      <c r="D600" s="59" t="e">
        <f>VLOOKUP(A600,'CARTERA COOSALUD'!$A$2:$B$371,2,0)</f>
        <v>#N/A</v>
      </c>
      <c r="E600" s="59">
        <f>VLOOKUP(A600,PAGOS!$A$2:$B$2051,2,0)</f>
        <v>382000</v>
      </c>
      <c r="F600" s="59" t="e">
        <f t="shared" si="68"/>
        <v>#N/A</v>
      </c>
      <c r="G600" s="62"/>
      <c r="H600" s="62"/>
      <c r="I600" s="62"/>
      <c r="J600" s="62"/>
      <c r="K600" s="62"/>
      <c r="L600" s="62"/>
      <c r="M600" s="62"/>
      <c r="N600" s="62">
        <f>VLOOKUP(A600,PAGOS!$A$2:$D$2051,2,0)</f>
        <v>382000</v>
      </c>
      <c r="O600" s="59" t="str">
        <f>VLOOKUP(A600,PAGOS!$A$2:$D$2051,3,0)</f>
        <v>2000278105</v>
      </c>
      <c r="P600" s="59" t="str">
        <f>VLOOKUP(A600,PAGOS!$A$2:$D$2051,4,0)</f>
        <v>EVENTO  FEB_2020</v>
      </c>
      <c r="Q600" s="67">
        <f t="shared" si="69"/>
        <v>0</v>
      </c>
      <c r="R600" s="59"/>
    </row>
    <row r="601" spans="1:18">
      <c r="A601" s="59">
        <v>4350026</v>
      </c>
      <c r="B601" s="62">
        <v>6154410</v>
      </c>
      <c r="C601" s="62">
        <v>6154410</v>
      </c>
      <c r="D601" s="59">
        <f>VLOOKUP(A601,'CARTERA COOSALUD'!$A$2:$B$371,2,0)</f>
        <v>6154410</v>
      </c>
      <c r="E601" s="59" t="e">
        <f>VLOOKUP(A601,PAGOS!$A$2:$B$2051,2,0)</f>
        <v>#N/A</v>
      </c>
      <c r="F601" s="59">
        <f t="shared" si="68"/>
        <v>0</v>
      </c>
      <c r="G601" s="62">
        <f>+C601</f>
        <v>6154410</v>
      </c>
      <c r="H601" s="62"/>
      <c r="I601" s="62"/>
      <c r="J601" s="62"/>
      <c r="K601" s="62"/>
      <c r="L601" s="62"/>
      <c r="M601" s="62"/>
      <c r="N601" s="62"/>
      <c r="O601" s="59"/>
      <c r="P601" s="59"/>
      <c r="Q601" s="67">
        <f t="shared" si="69"/>
        <v>0</v>
      </c>
      <c r="R601" s="59"/>
    </row>
    <row r="602" spans="1:18">
      <c r="A602" s="59">
        <v>4350055</v>
      </c>
      <c r="B602" s="62">
        <v>74800</v>
      </c>
      <c r="C602" s="62">
        <v>74800</v>
      </c>
      <c r="D602" s="59" t="e">
        <f>VLOOKUP(A602,'CARTERA COOSALUD'!$A$2:$B$371,2,0)</f>
        <v>#N/A</v>
      </c>
      <c r="E602" s="59">
        <f>VLOOKUP(A602,PAGOS!$A$2:$B$2051,2,0)</f>
        <v>74800</v>
      </c>
      <c r="F602" s="59" t="e">
        <f t="shared" si="68"/>
        <v>#N/A</v>
      </c>
      <c r="G602" s="62"/>
      <c r="H602" s="62"/>
      <c r="I602" s="62"/>
      <c r="J602" s="62"/>
      <c r="K602" s="62"/>
      <c r="L602" s="62"/>
      <c r="M602" s="62"/>
      <c r="N602" s="62">
        <f>VLOOKUP(A602,PAGOS!$A$2:$D$2051,2,0)</f>
        <v>74800</v>
      </c>
      <c r="O602" s="59" t="str">
        <f>VLOOKUP(A602,PAGOS!$A$2:$D$2051,3,0)</f>
        <v>2000278105</v>
      </c>
      <c r="P602" s="59" t="str">
        <f>VLOOKUP(A602,PAGOS!$A$2:$D$2051,4,0)</f>
        <v>EVENTO  FEB_2020</v>
      </c>
      <c r="Q602" s="67">
        <f t="shared" si="69"/>
        <v>0</v>
      </c>
      <c r="R602" s="59"/>
    </row>
    <row r="603" spans="1:18">
      <c r="A603" s="59">
        <v>4350666</v>
      </c>
      <c r="B603" s="62">
        <v>110400</v>
      </c>
      <c r="C603" s="62">
        <v>110400</v>
      </c>
      <c r="D603" s="59" t="e">
        <f>VLOOKUP(A603,'CARTERA COOSALUD'!$A$2:$B$371,2,0)</f>
        <v>#N/A</v>
      </c>
      <c r="E603" s="59">
        <f>VLOOKUP(A603,PAGOS!$A$2:$B$2051,2,0)</f>
        <v>110400</v>
      </c>
      <c r="F603" s="59" t="e">
        <f t="shared" si="68"/>
        <v>#N/A</v>
      </c>
      <c r="G603" s="62"/>
      <c r="H603" s="62"/>
      <c r="I603" s="62"/>
      <c r="J603" s="62"/>
      <c r="K603" s="62"/>
      <c r="L603" s="62"/>
      <c r="M603" s="62"/>
      <c r="N603" s="62">
        <f>VLOOKUP(A603,PAGOS!$A$2:$D$2051,2,0)</f>
        <v>110400</v>
      </c>
      <c r="O603" s="59" t="str">
        <f>VLOOKUP(A603,PAGOS!$A$2:$D$2051,3,0)</f>
        <v>2000278105</v>
      </c>
      <c r="P603" s="59" t="str">
        <f>VLOOKUP(A603,PAGOS!$A$2:$D$2051,4,0)</f>
        <v>EVENTO  FEB_2020</v>
      </c>
      <c r="Q603" s="67">
        <f t="shared" si="69"/>
        <v>0</v>
      </c>
      <c r="R603" s="59"/>
    </row>
    <row r="604" spans="1:18">
      <c r="A604" s="59">
        <v>4350687</v>
      </c>
      <c r="B604" s="62">
        <v>47800</v>
      </c>
      <c r="C604" s="62">
        <v>47800</v>
      </c>
      <c r="D604" s="59" t="e">
        <f>VLOOKUP(A604,'CARTERA COOSALUD'!$A$2:$B$371,2,0)</f>
        <v>#N/A</v>
      </c>
      <c r="E604" s="59">
        <f>VLOOKUP(A604,PAGOS!$A$2:$B$2051,2,0)</f>
        <v>47800</v>
      </c>
      <c r="F604" s="59" t="e">
        <f t="shared" si="68"/>
        <v>#N/A</v>
      </c>
      <c r="G604" s="62"/>
      <c r="H604" s="62"/>
      <c r="I604" s="62"/>
      <c r="J604" s="62"/>
      <c r="K604" s="62"/>
      <c r="L604" s="62"/>
      <c r="M604" s="62"/>
      <c r="N604" s="62">
        <f>VLOOKUP(A604,PAGOS!$A$2:$D$2051,2,0)</f>
        <v>47800</v>
      </c>
      <c r="O604" s="59" t="str">
        <f>VLOOKUP(A604,PAGOS!$A$2:$D$2051,3,0)</f>
        <v>2000278105</v>
      </c>
      <c r="P604" s="59" t="str">
        <f>VLOOKUP(A604,PAGOS!$A$2:$D$2051,4,0)</f>
        <v>EVENTO  FEB_2020</v>
      </c>
      <c r="Q604" s="67">
        <f t="shared" si="69"/>
        <v>0</v>
      </c>
      <c r="R604" s="59"/>
    </row>
    <row r="605" spans="1:18">
      <c r="A605" s="59">
        <v>4350837</v>
      </c>
      <c r="B605" s="62">
        <v>78600</v>
      </c>
      <c r="C605" s="62">
        <v>78600</v>
      </c>
      <c r="D605" s="59" t="e">
        <f>VLOOKUP(A605,'CARTERA COOSALUD'!$A$2:$B$371,2,0)</f>
        <v>#N/A</v>
      </c>
      <c r="E605" s="59">
        <f>VLOOKUP(A605,PAGOS!$A$2:$B$2051,2,0)</f>
        <v>78600</v>
      </c>
      <c r="F605" s="59" t="e">
        <f t="shared" si="68"/>
        <v>#N/A</v>
      </c>
      <c r="G605" s="62"/>
      <c r="H605" s="62"/>
      <c r="I605" s="62"/>
      <c r="J605" s="62"/>
      <c r="K605" s="62"/>
      <c r="L605" s="62"/>
      <c r="M605" s="62"/>
      <c r="N605" s="62">
        <f>VLOOKUP(A605,PAGOS!$A$2:$D$2051,2,0)</f>
        <v>78600</v>
      </c>
      <c r="O605" s="59" t="str">
        <f>VLOOKUP(A605,PAGOS!$A$2:$D$2051,3,0)</f>
        <v>2000278105</v>
      </c>
      <c r="P605" s="59" t="str">
        <f>VLOOKUP(A605,PAGOS!$A$2:$D$2051,4,0)</f>
        <v>EVENTO  FEB_2020</v>
      </c>
      <c r="Q605" s="67">
        <f t="shared" si="69"/>
        <v>0</v>
      </c>
      <c r="R605" s="59"/>
    </row>
    <row r="606" spans="1:18">
      <c r="A606" s="59">
        <v>4350894</v>
      </c>
      <c r="B606" s="62">
        <v>47800</v>
      </c>
      <c r="C606" s="62">
        <v>47800</v>
      </c>
      <c r="D606" s="59" t="e">
        <f>VLOOKUP(A606,'CARTERA COOSALUD'!$A$2:$B$371,2,0)</f>
        <v>#N/A</v>
      </c>
      <c r="E606" s="59">
        <f>VLOOKUP(A606,PAGOS!$A$2:$B$2051,2,0)</f>
        <v>47800</v>
      </c>
      <c r="F606" s="59" t="e">
        <f t="shared" si="68"/>
        <v>#N/A</v>
      </c>
      <c r="G606" s="62"/>
      <c r="H606" s="62"/>
      <c r="I606" s="62"/>
      <c r="J606" s="62"/>
      <c r="K606" s="62"/>
      <c r="L606" s="62"/>
      <c r="M606" s="62"/>
      <c r="N606" s="62">
        <f>VLOOKUP(A606,PAGOS!$A$2:$D$2051,2,0)</f>
        <v>47800</v>
      </c>
      <c r="O606" s="59" t="str">
        <f>VLOOKUP(A606,PAGOS!$A$2:$D$2051,3,0)</f>
        <v>2000278105</v>
      </c>
      <c r="P606" s="59" t="str">
        <f>VLOOKUP(A606,PAGOS!$A$2:$D$2051,4,0)</f>
        <v>EVENTO  FEB_2020</v>
      </c>
      <c r="Q606" s="67">
        <f t="shared" si="69"/>
        <v>0</v>
      </c>
      <c r="R606" s="59"/>
    </row>
    <row r="607" spans="1:18">
      <c r="A607" s="59">
        <v>4351053</v>
      </c>
      <c r="B607" s="62">
        <v>484806</v>
      </c>
      <c r="C607" s="62">
        <v>484806</v>
      </c>
      <c r="D607" s="59" t="e">
        <f>VLOOKUP(A607,'CARTERA COOSALUD'!$A$2:$B$371,2,0)</f>
        <v>#N/A</v>
      </c>
      <c r="E607" s="59">
        <f>VLOOKUP(A607,PAGOS!$A$2:$B$2051,2,0)</f>
        <v>484806</v>
      </c>
      <c r="F607" s="59" t="e">
        <f t="shared" si="68"/>
        <v>#N/A</v>
      </c>
      <c r="G607" s="62"/>
      <c r="H607" s="62"/>
      <c r="I607" s="62"/>
      <c r="J607" s="62"/>
      <c r="K607" s="62"/>
      <c r="L607" s="62"/>
      <c r="M607" s="62"/>
      <c r="N607" s="62">
        <f>VLOOKUP(A607,PAGOS!$A$2:$D$2051,2,0)</f>
        <v>484806</v>
      </c>
      <c r="O607" s="59" t="str">
        <f>VLOOKUP(A607,PAGOS!$A$2:$D$2051,3,0)</f>
        <v>2000278105</v>
      </c>
      <c r="P607" s="59" t="str">
        <f>VLOOKUP(A607,PAGOS!$A$2:$D$2051,4,0)</f>
        <v>EVENTO  FEB_2020</v>
      </c>
      <c r="Q607" s="67">
        <f t="shared" si="69"/>
        <v>0</v>
      </c>
      <c r="R607" s="59"/>
    </row>
    <row r="608" spans="1:18">
      <c r="A608" s="59">
        <v>4351111</v>
      </c>
      <c r="B608" s="62">
        <v>61600</v>
      </c>
      <c r="C608" s="62">
        <v>61600</v>
      </c>
      <c r="D608" s="59" t="e">
        <f>VLOOKUP(A608,'CARTERA COOSALUD'!$A$2:$B$371,2,0)</f>
        <v>#N/A</v>
      </c>
      <c r="E608" s="59">
        <f>VLOOKUP(A608,PAGOS!$A$2:$B$2051,2,0)</f>
        <v>61600</v>
      </c>
      <c r="F608" s="59" t="e">
        <f t="shared" si="68"/>
        <v>#N/A</v>
      </c>
      <c r="G608" s="62"/>
      <c r="H608" s="62"/>
      <c r="I608" s="62"/>
      <c r="J608" s="62"/>
      <c r="K608" s="62"/>
      <c r="L608" s="62"/>
      <c r="M608" s="62"/>
      <c r="N608" s="62">
        <f>VLOOKUP(A608,PAGOS!$A$2:$D$2051,2,0)</f>
        <v>61600</v>
      </c>
      <c r="O608" s="59" t="str">
        <f>VLOOKUP(A608,PAGOS!$A$2:$D$2051,3,0)</f>
        <v>2000278105</v>
      </c>
      <c r="P608" s="59" t="str">
        <f>VLOOKUP(A608,PAGOS!$A$2:$D$2051,4,0)</f>
        <v>EVENTO  FEB_2020</v>
      </c>
      <c r="Q608" s="67">
        <f t="shared" si="69"/>
        <v>0</v>
      </c>
      <c r="R608" s="59"/>
    </row>
    <row r="609" spans="1:18">
      <c r="A609" s="59">
        <v>4351156</v>
      </c>
      <c r="B609" s="62">
        <v>47800</v>
      </c>
      <c r="C609" s="62">
        <v>47800</v>
      </c>
      <c r="D609" s="59" t="e">
        <f>VLOOKUP(A609,'CARTERA COOSALUD'!$A$2:$B$371,2,0)</f>
        <v>#N/A</v>
      </c>
      <c r="E609" s="59">
        <f>VLOOKUP(A609,PAGOS!$A$2:$B$2051,2,0)</f>
        <v>47800</v>
      </c>
      <c r="F609" s="59" t="e">
        <f t="shared" si="68"/>
        <v>#N/A</v>
      </c>
      <c r="G609" s="62"/>
      <c r="H609" s="62"/>
      <c r="I609" s="62"/>
      <c r="J609" s="62"/>
      <c r="K609" s="62"/>
      <c r="L609" s="62"/>
      <c r="M609" s="62"/>
      <c r="N609" s="62">
        <f>VLOOKUP(A609,PAGOS!$A$2:$D$2051,2,0)</f>
        <v>47800</v>
      </c>
      <c r="O609" s="59" t="str">
        <f>VLOOKUP(A609,PAGOS!$A$2:$D$2051,3,0)</f>
        <v>2000278105</v>
      </c>
      <c r="P609" s="59" t="str">
        <f>VLOOKUP(A609,PAGOS!$A$2:$D$2051,4,0)</f>
        <v>EVENTO  FEB_2020</v>
      </c>
      <c r="Q609" s="67">
        <f t="shared" si="69"/>
        <v>0</v>
      </c>
      <c r="R609" s="59"/>
    </row>
    <row r="610" spans="1:18">
      <c r="A610" s="59">
        <v>4351467</v>
      </c>
      <c r="B610" s="62">
        <v>2177552</v>
      </c>
      <c r="C610" s="62">
        <v>2177552</v>
      </c>
      <c r="D610" s="59">
        <f>VLOOKUP(A610,'CARTERA COOSALUD'!$A$2:$B$371,2,0)</f>
        <v>2177552</v>
      </c>
      <c r="E610" s="59" t="e">
        <f>VLOOKUP(A610,PAGOS!$A$2:$B$2051,2,0)</f>
        <v>#N/A</v>
      </c>
      <c r="F610" s="59">
        <f t="shared" si="68"/>
        <v>0</v>
      </c>
      <c r="G610" s="62">
        <f>+C610</f>
        <v>2177552</v>
      </c>
      <c r="H610" s="62"/>
      <c r="I610" s="62"/>
      <c r="J610" s="62"/>
      <c r="K610" s="62"/>
      <c r="L610" s="62"/>
      <c r="M610" s="62"/>
      <c r="N610" s="62"/>
      <c r="O610" s="59"/>
      <c r="P610" s="59"/>
      <c r="Q610" s="67">
        <f t="shared" si="69"/>
        <v>0</v>
      </c>
      <c r="R610" s="59"/>
    </row>
    <row r="611" spans="1:18">
      <c r="A611" s="59">
        <v>4351525</v>
      </c>
      <c r="B611" s="62">
        <v>64800</v>
      </c>
      <c r="C611" s="62">
        <v>64800</v>
      </c>
      <c r="D611" s="59" t="e">
        <f>VLOOKUP(A611,'CARTERA COOSALUD'!$A$2:$B$371,2,0)</f>
        <v>#N/A</v>
      </c>
      <c r="E611" s="59">
        <f>VLOOKUP(A611,PAGOS!$A$2:$B$2051,2,0)</f>
        <v>64800</v>
      </c>
      <c r="F611" s="59" t="e">
        <f t="shared" si="68"/>
        <v>#N/A</v>
      </c>
      <c r="G611" s="62"/>
      <c r="H611" s="62"/>
      <c r="I611" s="62"/>
      <c r="J611" s="62"/>
      <c r="K611" s="62"/>
      <c r="L611" s="62"/>
      <c r="M611" s="62"/>
      <c r="N611" s="62">
        <f>VLOOKUP(A611,PAGOS!$A$2:$D$2051,2,0)</f>
        <v>64800</v>
      </c>
      <c r="O611" s="59" t="str">
        <f>VLOOKUP(A611,PAGOS!$A$2:$D$2051,3,0)</f>
        <v>2000278105</v>
      </c>
      <c r="P611" s="59" t="str">
        <f>VLOOKUP(A611,PAGOS!$A$2:$D$2051,4,0)</f>
        <v>EVENTO  FEB_2020</v>
      </c>
      <c r="Q611" s="67">
        <f t="shared" si="69"/>
        <v>0</v>
      </c>
      <c r="R611" s="59"/>
    </row>
    <row r="612" spans="1:18">
      <c r="A612" s="59">
        <v>4351935</v>
      </c>
      <c r="B612" s="62">
        <v>47800</v>
      </c>
      <c r="C612" s="62">
        <v>47800</v>
      </c>
      <c r="D612" s="59" t="e">
        <f>VLOOKUP(A612,'CARTERA COOSALUD'!$A$2:$B$371,2,0)</f>
        <v>#N/A</v>
      </c>
      <c r="E612" s="59">
        <f>VLOOKUP(A612,PAGOS!$A$2:$B$2051,2,0)</f>
        <v>47800</v>
      </c>
      <c r="F612" s="59" t="e">
        <f t="shared" si="68"/>
        <v>#N/A</v>
      </c>
      <c r="G612" s="62"/>
      <c r="H612" s="62"/>
      <c r="I612" s="62"/>
      <c r="J612" s="62"/>
      <c r="K612" s="62"/>
      <c r="L612" s="62"/>
      <c r="M612" s="62"/>
      <c r="N612" s="62">
        <f>VLOOKUP(A612,PAGOS!$A$2:$D$2051,2,0)</f>
        <v>47800</v>
      </c>
      <c r="O612" s="59" t="str">
        <f>VLOOKUP(A612,PAGOS!$A$2:$D$2051,3,0)</f>
        <v>2000278105</v>
      </c>
      <c r="P612" s="59" t="str">
        <f>VLOOKUP(A612,PAGOS!$A$2:$D$2051,4,0)</f>
        <v>EVENTO  FEB_2020</v>
      </c>
      <c r="Q612" s="67">
        <f t="shared" si="69"/>
        <v>0</v>
      </c>
      <c r="R612" s="59"/>
    </row>
    <row r="613" spans="1:18">
      <c r="A613" s="59">
        <v>4352092</v>
      </c>
      <c r="B613" s="62">
        <v>47800</v>
      </c>
      <c r="C613" s="62">
        <v>47800</v>
      </c>
      <c r="D613" s="59" t="e">
        <f>VLOOKUP(A613,'CARTERA COOSALUD'!$A$2:$B$371,2,0)</f>
        <v>#N/A</v>
      </c>
      <c r="E613" s="59">
        <f>VLOOKUP(A613,PAGOS!$A$2:$B$2051,2,0)</f>
        <v>47800</v>
      </c>
      <c r="F613" s="59" t="e">
        <f t="shared" si="68"/>
        <v>#N/A</v>
      </c>
      <c r="G613" s="62"/>
      <c r="H613" s="62"/>
      <c r="I613" s="62"/>
      <c r="J613" s="62"/>
      <c r="K613" s="62"/>
      <c r="L613" s="62"/>
      <c r="M613" s="62"/>
      <c r="N613" s="62">
        <f>VLOOKUP(A613,PAGOS!$A$2:$D$2051,2,0)</f>
        <v>47800</v>
      </c>
      <c r="O613" s="59" t="str">
        <f>VLOOKUP(A613,PAGOS!$A$2:$D$2051,3,0)</f>
        <v>2000278105</v>
      </c>
      <c r="P613" s="59" t="str">
        <f>VLOOKUP(A613,PAGOS!$A$2:$D$2051,4,0)</f>
        <v>EVENTO  FEB_2020</v>
      </c>
      <c r="Q613" s="67">
        <f t="shared" si="69"/>
        <v>0</v>
      </c>
      <c r="R613" s="59"/>
    </row>
    <row r="614" spans="1:18">
      <c r="A614" s="59">
        <v>4352415</v>
      </c>
      <c r="B614" s="62">
        <v>1496300</v>
      </c>
      <c r="C614" s="62">
        <v>1496300</v>
      </c>
      <c r="D614" s="59" t="e">
        <f>VLOOKUP(A614,'CARTERA COOSALUD'!$A$2:$B$371,2,0)</f>
        <v>#N/A</v>
      </c>
      <c r="E614" s="59">
        <f>VLOOKUP(A614,PAGOS!$A$2:$B$2051,2,0)</f>
        <v>1496300</v>
      </c>
      <c r="F614" s="59" t="e">
        <f t="shared" si="68"/>
        <v>#N/A</v>
      </c>
      <c r="G614" s="62"/>
      <c r="H614" s="62"/>
      <c r="I614" s="62"/>
      <c r="J614" s="62"/>
      <c r="K614" s="62"/>
      <c r="L614" s="62"/>
      <c r="M614" s="62"/>
      <c r="N614" s="62">
        <f>VLOOKUP(A614,PAGOS!$A$2:$D$2051,2,0)</f>
        <v>1496300</v>
      </c>
      <c r="O614" s="59" t="str">
        <f>VLOOKUP(A614,PAGOS!$A$2:$D$2051,3,0)</f>
        <v>2000278105</v>
      </c>
      <c r="P614" s="59" t="str">
        <f>VLOOKUP(A614,PAGOS!$A$2:$D$2051,4,0)</f>
        <v>EVENTO  FEB_2020</v>
      </c>
      <c r="Q614" s="67">
        <f t="shared" si="69"/>
        <v>0</v>
      </c>
      <c r="R614" s="59"/>
    </row>
    <row r="615" spans="1:18">
      <c r="A615" s="59">
        <v>4352440</v>
      </c>
      <c r="B615" s="62">
        <v>446070</v>
      </c>
      <c r="C615" s="62">
        <v>446070</v>
      </c>
      <c r="D615" s="59" t="e">
        <f>VLOOKUP(A615,'CARTERA COOSALUD'!$A$2:$B$371,2,0)</f>
        <v>#N/A</v>
      </c>
      <c r="E615" s="59">
        <f>VLOOKUP(A615,PAGOS!$A$2:$B$2051,2,0)</f>
        <v>446070</v>
      </c>
      <c r="F615" s="59" t="e">
        <f t="shared" si="68"/>
        <v>#N/A</v>
      </c>
      <c r="G615" s="62"/>
      <c r="H615" s="62"/>
      <c r="I615" s="62"/>
      <c r="J615" s="62"/>
      <c r="K615" s="62"/>
      <c r="L615" s="62"/>
      <c r="M615" s="62"/>
      <c r="N615" s="62">
        <f>VLOOKUP(A615,PAGOS!$A$2:$D$2051,2,0)</f>
        <v>446070</v>
      </c>
      <c r="O615" s="59" t="str">
        <f>VLOOKUP(A615,PAGOS!$A$2:$D$2051,3,0)</f>
        <v>2000278105</v>
      </c>
      <c r="P615" s="59" t="str">
        <f>VLOOKUP(A615,PAGOS!$A$2:$D$2051,4,0)</f>
        <v>EVENTO  FEB_2020</v>
      </c>
      <c r="Q615" s="67">
        <f t="shared" si="69"/>
        <v>0</v>
      </c>
      <c r="R615" s="59"/>
    </row>
    <row r="616" spans="1:18">
      <c r="A616" s="59">
        <v>4352731</v>
      </c>
      <c r="B616" s="62">
        <v>2785770</v>
      </c>
      <c r="C616" s="62">
        <v>2785770</v>
      </c>
      <c r="D616" s="59">
        <f>VLOOKUP(A616,'CARTERA COOSALUD'!$A$2:$B$371,2,0)</f>
        <v>2588670</v>
      </c>
      <c r="E616" s="59" t="e">
        <f>VLOOKUP(A616,PAGOS!$A$2:$B$2051,2,0)</f>
        <v>#N/A</v>
      </c>
      <c r="F616" s="59">
        <f t="shared" si="68"/>
        <v>197100</v>
      </c>
      <c r="G616" s="62">
        <v>2785770</v>
      </c>
      <c r="H616" s="62"/>
      <c r="I616" s="62"/>
      <c r="J616" s="62"/>
      <c r="K616" s="62"/>
      <c r="L616" s="62"/>
      <c r="M616" s="62"/>
      <c r="N616" s="62"/>
      <c r="O616" s="59"/>
      <c r="P616" s="59"/>
      <c r="Q616" s="67">
        <f t="shared" si="69"/>
        <v>0</v>
      </c>
      <c r="R616" s="59"/>
    </row>
    <row r="617" spans="1:18">
      <c r="A617" s="59">
        <v>4352855</v>
      </c>
      <c r="B617" s="62">
        <v>214500</v>
      </c>
      <c r="C617" s="62">
        <v>214500</v>
      </c>
      <c r="D617" s="59" t="e">
        <f>VLOOKUP(A617,'CARTERA COOSALUD'!$A$2:$B$371,2,0)</f>
        <v>#N/A</v>
      </c>
      <c r="E617" s="59">
        <f>VLOOKUP(A617,PAGOS!$A$2:$B$2051,2,0)</f>
        <v>214500</v>
      </c>
      <c r="F617" s="59" t="e">
        <f t="shared" si="68"/>
        <v>#N/A</v>
      </c>
      <c r="G617" s="62"/>
      <c r="H617" s="62"/>
      <c r="I617" s="62"/>
      <c r="J617" s="62"/>
      <c r="K617" s="62"/>
      <c r="L617" s="62"/>
      <c r="M617" s="62"/>
      <c r="N617" s="62">
        <f>VLOOKUP(A617,PAGOS!$A$2:$D$2051,2,0)</f>
        <v>214500</v>
      </c>
      <c r="O617" s="59" t="str">
        <f>VLOOKUP(A617,PAGOS!$A$2:$D$2051,3,0)</f>
        <v>2000278105</v>
      </c>
      <c r="P617" s="59" t="str">
        <f>VLOOKUP(A617,PAGOS!$A$2:$D$2051,4,0)</f>
        <v>EVENTO  FEB_2020</v>
      </c>
      <c r="Q617" s="67">
        <f t="shared" si="69"/>
        <v>0</v>
      </c>
      <c r="R617" s="59"/>
    </row>
    <row r="618" spans="1:18">
      <c r="A618" s="59">
        <v>4352864</v>
      </c>
      <c r="B618" s="62">
        <v>110400</v>
      </c>
      <c r="C618" s="62">
        <v>110400</v>
      </c>
      <c r="D618" s="59" t="e">
        <f>VLOOKUP(A618,'CARTERA COOSALUD'!$A$2:$B$371,2,0)</f>
        <v>#N/A</v>
      </c>
      <c r="E618" s="59">
        <f>VLOOKUP(A618,PAGOS!$A$2:$B$2051,2,0)</f>
        <v>110400</v>
      </c>
      <c r="F618" s="59" t="e">
        <f t="shared" si="68"/>
        <v>#N/A</v>
      </c>
      <c r="G618" s="62"/>
      <c r="H618" s="62"/>
      <c r="I618" s="62"/>
      <c r="J618" s="62"/>
      <c r="K618" s="62"/>
      <c r="L618" s="62"/>
      <c r="M618" s="62"/>
      <c r="N618" s="62">
        <f>VLOOKUP(A618,PAGOS!$A$2:$D$2051,2,0)</f>
        <v>110400</v>
      </c>
      <c r="O618" s="59" t="str">
        <f>VLOOKUP(A618,PAGOS!$A$2:$D$2051,3,0)</f>
        <v>2000278105</v>
      </c>
      <c r="P618" s="59" t="str">
        <f>VLOOKUP(A618,PAGOS!$A$2:$D$2051,4,0)</f>
        <v>EVENTO  FEB_2020</v>
      </c>
      <c r="Q618" s="67">
        <f t="shared" si="69"/>
        <v>0</v>
      </c>
      <c r="R618" s="59"/>
    </row>
    <row r="619" spans="1:18">
      <c r="A619" s="59">
        <v>4352901</v>
      </c>
      <c r="B619" s="62">
        <v>214500</v>
      </c>
      <c r="C619" s="62">
        <v>214500</v>
      </c>
      <c r="D619" s="59" t="e">
        <f>VLOOKUP(A619,'CARTERA COOSALUD'!$A$2:$B$371,2,0)</f>
        <v>#N/A</v>
      </c>
      <c r="E619" s="59">
        <f>VLOOKUP(A619,PAGOS!$A$2:$B$2051,2,0)</f>
        <v>214500</v>
      </c>
      <c r="F619" s="59" t="e">
        <f t="shared" si="68"/>
        <v>#N/A</v>
      </c>
      <c r="G619" s="62"/>
      <c r="H619" s="62"/>
      <c r="I619" s="62"/>
      <c r="J619" s="62"/>
      <c r="K619" s="62"/>
      <c r="L619" s="62"/>
      <c r="M619" s="62"/>
      <c r="N619" s="62">
        <f>VLOOKUP(A619,PAGOS!$A$2:$D$2051,2,0)</f>
        <v>214500</v>
      </c>
      <c r="O619" s="59" t="str">
        <f>VLOOKUP(A619,PAGOS!$A$2:$D$2051,3,0)</f>
        <v>2000278105</v>
      </c>
      <c r="P619" s="59" t="str">
        <f>VLOOKUP(A619,PAGOS!$A$2:$D$2051,4,0)</f>
        <v>EVENTO  FEB_2020</v>
      </c>
      <c r="Q619" s="67">
        <f t="shared" si="69"/>
        <v>0</v>
      </c>
      <c r="R619" s="59"/>
    </row>
    <row r="620" spans="1:18">
      <c r="A620" s="59">
        <v>4352949</v>
      </c>
      <c r="B620" s="62">
        <v>214500</v>
      </c>
      <c r="C620" s="62">
        <v>214500</v>
      </c>
      <c r="D620" s="59" t="e">
        <f>VLOOKUP(A620,'CARTERA COOSALUD'!$A$2:$B$371,2,0)</f>
        <v>#N/A</v>
      </c>
      <c r="E620" s="59">
        <f>VLOOKUP(A620,PAGOS!$A$2:$B$2051,2,0)</f>
        <v>214500</v>
      </c>
      <c r="F620" s="59" t="e">
        <f t="shared" si="68"/>
        <v>#N/A</v>
      </c>
      <c r="G620" s="62"/>
      <c r="H620" s="62"/>
      <c r="I620" s="62"/>
      <c r="J620" s="62"/>
      <c r="K620" s="62"/>
      <c r="L620" s="62"/>
      <c r="M620" s="62"/>
      <c r="N620" s="62">
        <f>VLOOKUP(A620,PAGOS!$A$2:$D$2051,2,0)</f>
        <v>214500</v>
      </c>
      <c r="O620" s="59" t="str">
        <f>VLOOKUP(A620,PAGOS!$A$2:$D$2051,3,0)</f>
        <v>2000278105</v>
      </c>
      <c r="P620" s="59" t="str">
        <f>VLOOKUP(A620,PAGOS!$A$2:$D$2051,4,0)</f>
        <v>EVENTO  FEB_2020</v>
      </c>
      <c r="Q620" s="67">
        <f t="shared" si="69"/>
        <v>0</v>
      </c>
      <c r="R620" s="59"/>
    </row>
    <row r="621" spans="1:18">
      <c r="A621" s="59">
        <v>4352955</v>
      </c>
      <c r="B621" s="62">
        <v>113500</v>
      </c>
      <c r="C621" s="62">
        <v>113500</v>
      </c>
      <c r="D621" s="59" t="e">
        <f>VLOOKUP(A621,'CARTERA COOSALUD'!$A$2:$B$371,2,0)</f>
        <v>#N/A</v>
      </c>
      <c r="E621" s="59">
        <f>VLOOKUP(A621,PAGOS!$A$2:$B$2051,2,0)</f>
        <v>113500</v>
      </c>
      <c r="F621" s="59" t="e">
        <f t="shared" si="68"/>
        <v>#N/A</v>
      </c>
      <c r="G621" s="62"/>
      <c r="H621" s="62"/>
      <c r="I621" s="62"/>
      <c r="J621" s="62"/>
      <c r="K621" s="62"/>
      <c r="L621" s="62"/>
      <c r="M621" s="62"/>
      <c r="N621" s="62">
        <f>VLOOKUP(A621,PAGOS!$A$2:$D$2051,2,0)</f>
        <v>113500</v>
      </c>
      <c r="O621" s="59" t="str">
        <f>VLOOKUP(A621,PAGOS!$A$2:$D$2051,3,0)</f>
        <v>2000278105</v>
      </c>
      <c r="P621" s="59" t="str">
        <f>VLOOKUP(A621,PAGOS!$A$2:$D$2051,4,0)</f>
        <v>EVENTO  FEB_2020</v>
      </c>
      <c r="Q621" s="67">
        <f t="shared" si="69"/>
        <v>0</v>
      </c>
      <c r="R621" s="59"/>
    </row>
    <row r="622" spans="1:18">
      <c r="A622" s="59">
        <v>4352956</v>
      </c>
      <c r="B622" s="62">
        <v>116500</v>
      </c>
      <c r="C622" s="62">
        <v>116500</v>
      </c>
      <c r="D622" s="59" t="e">
        <f>VLOOKUP(A622,'CARTERA COOSALUD'!$A$2:$B$371,2,0)</f>
        <v>#N/A</v>
      </c>
      <c r="E622" s="59">
        <f>VLOOKUP(A622,PAGOS!$A$2:$B$2051,2,0)</f>
        <v>116500</v>
      </c>
      <c r="F622" s="59" t="e">
        <f t="shared" si="68"/>
        <v>#N/A</v>
      </c>
      <c r="G622" s="62"/>
      <c r="H622" s="62"/>
      <c r="I622" s="62"/>
      <c r="J622" s="62"/>
      <c r="K622" s="62"/>
      <c r="L622" s="62"/>
      <c r="M622" s="62"/>
      <c r="N622" s="62">
        <f>VLOOKUP(A622,PAGOS!$A$2:$D$2051,2,0)</f>
        <v>116500</v>
      </c>
      <c r="O622" s="59" t="str">
        <f>VLOOKUP(A622,PAGOS!$A$2:$D$2051,3,0)</f>
        <v>2000278105</v>
      </c>
      <c r="P622" s="59" t="str">
        <f>VLOOKUP(A622,PAGOS!$A$2:$D$2051,4,0)</f>
        <v>EVENTO  FEB_2020</v>
      </c>
      <c r="Q622" s="67">
        <f t="shared" si="69"/>
        <v>0</v>
      </c>
      <c r="R622" s="59"/>
    </row>
    <row r="623" spans="1:18">
      <c r="A623" s="59">
        <v>4352958</v>
      </c>
      <c r="B623" s="62">
        <v>113500</v>
      </c>
      <c r="C623" s="62">
        <v>113500</v>
      </c>
      <c r="D623" s="59" t="e">
        <f>VLOOKUP(A623,'CARTERA COOSALUD'!$A$2:$B$371,2,0)</f>
        <v>#N/A</v>
      </c>
      <c r="E623" s="59">
        <f>VLOOKUP(A623,PAGOS!$A$2:$B$2051,2,0)</f>
        <v>113500</v>
      </c>
      <c r="F623" s="59" t="e">
        <f t="shared" si="68"/>
        <v>#N/A</v>
      </c>
      <c r="G623" s="62"/>
      <c r="H623" s="62"/>
      <c r="I623" s="62"/>
      <c r="J623" s="62"/>
      <c r="K623" s="62"/>
      <c r="L623" s="62"/>
      <c r="M623" s="62"/>
      <c r="N623" s="62">
        <f>VLOOKUP(A623,PAGOS!$A$2:$D$2051,2,0)</f>
        <v>113500</v>
      </c>
      <c r="O623" s="59" t="str">
        <f>VLOOKUP(A623,PAGOS!$A$2:$D$2051,3,0)</f>
        <v>2000278105</v>
      </c>
      <c r="P623" s="59" t="str">
        <f>VLOOKUP(A623,PAGOS!$A$2:$D$2051,4,0)</f>
        <v>EVENTO  FEB_2020</v>
      </c>
      <c r="Q623" s="67">
        <f t="shared" si="69"/>
        <v>0</v>
      </c>
      <c r="R623" s="59"/>
    </row>
    <row r="624" spans="1:18">
      <c r="A624" s="59">
        <v>4353036</v>
      </c>
      <c r="B624" s="62">
        <v>322180</v>
      </c>
      <c r="C624" s="62">
        <v>322180</v>
      </c>
      <c r="D624" s="59" t="e">
        <f>VLOOKUP(A624,'CARTERA COOSALUD'!$A$2:$B$371,2,0)</f>
        <v>#N/A</v>
      </c>
      <c r="E624" s="59">
        <f>VLOOKUP(A624,PAGOS!$A$2:$B$2051,2,0)</f>
        <v>322180</v>
      </c>
      <c r="F624" s="59" t="e">
        <f t="shared" si="68"/>
        <v>#N/A</v>
      </c>
      <c r="G624" s="62"/>
      <c r="H624" s="62"/>
      <c r="I624" s="62"/>
      <c r="J624" s="62"/>
      <c r="K624" s="62"/>
      <c r="L624" s="62"/>
      <c r="M624" s="62"/>
      <c r="N624" s="62">
        <f>VLOOKUP(A624,PAGOS!$A$2:$D$2051,2,0)</f>
        <v>322180</v>
      </c>
      <c r="O624" s="59" t="str">
        <f>VLOOKUP(A624,PAGOS!$A$2:$D$2051,3,0)</f>
        <v>2000278105</v>
      </c>
      <c r="P624" s="59" t="str">
        <f>VLOOKUP(A624,PAGOS!$A$2:$D$2051,4,0)</f>
        <v>EVENTO  FEB_2020</v>
      </c>
      <c r="Q624" s="67">
        <f t="shared" si="69"/>
        <v>0</v>
      </c>
      <c r="R624" s="59"/>
    </row>
    <row r="625" spans="1:18">
      <c r="A625" s="59">
        <v>4353133</v>
      </c>
      <c r="B625" s="62">
        <v>47800</v>
      </c>
      <c r="C625" s="62">
        <v>47800</v>
      </c>
      <c r="D625" s="59" t="e">
        <f>VLOOKUP(A625,'CARTERA COOSALUD'!$A$2:$B$371,2,0)</f>
        <v>#N/A</v>
      </c>
      <c r="E625" s="59">
        <f>VLOOKUP(A625,PAGOS!$A$2:$B$2051,2,0)</f>
        <v>47800</v>
      </c>
      <c r="F625" s="59" t="e">
        <f t="shared" si="68"/>
        <v>#N/A</v>
      </c>
      <c r="G625" s="62"/>
      <c r="H625" s="62"/>
      <c r="I625" s="62"/>
      <c r="J625" s="62"/>
      <c r="K625" s="62"/>
      <c r="L625" s="62"/>
      <c r="M625" s="62"/>
      <c r="N625" s="62">
        <f>VLOOKUP(A625,PAGOS!$A$2:$D$2051,2,0)</f>
        <v>47800</v>
      </c>
      <c r="O625" s="59" t="str">
        <f>VLOOKUP(A625,PAGOS!$A$2:$D$2051,3,0)</f>
        <v>2000278105</v>
      </c>
      <c r="P625" s="59" t="str">
        <f>VLOOKUP(A625,PAGOS!$A$2:$D$2051,4,0)</f>
        <v>EVENTO  FEB_2020</v>
      </c>
      <c r="Q625" s="67">
        <f t="shared" si="69"/>
        <v>0</v>
      </c>
      <c r="R625" s="59"/>
    </row>
    <row r="626" spans="1:18">
      <c r="A626" s="59">
        <v>4353134</v>
      </c>
      <c r="B626" s="62">
        <v>47800</v>
      </c>
      <c r="C626" s="62">
        <v>47800</v>
      </c>
      <c r="D626" s="59" t="e">
        <f>VLOOKUP(A626,'CARTERA COOSALUD'!$A$2:$B$371,2,0)</f>
        <v>#N/A</v>
      </c>
      <c r="E626" s="59">
        <f>VLOOKUP(A626,PAGOS!$A$2:$B$2051,2,0)</f>
        <v>47800</v>
      </c>
      <c r="F626" s="59" t="e">
        <f t="shared" si="68"/>
        <v>#N/A</v>
      </c>
      <c r="G626" s="62"/>
      <c r="H626" s="62"/>
      <c r="I626" s="62"/>
      <c r="J626" s="62"/>
      <c r="K626" s="62"/>
      <c r="L626" s="62"/>
      <c r="M626" s="62"/>
      <c r="N626" s="62">
        <f>VLOOKUP(A626,PAGOS!$A$2:$D$2051,2,0)</f>
        <v>47800</v>
      </c>
      <c r="O626" s="59" t="str">
        <f>VLOOKUP(A626,PAGOS!$A$2:$D$2051,3,0)</f>
        <v>2000278105</v>
      </c>
      <c r="P626" s="59" t="str">
        <f>VLOOKUP(A626,PAGOS!$A$2:$D$2051,4,0)</f>
        <v>EVENTO  FEB_2020</v>
      </c>
      <c r="Q626" s="67">
        <f t="shared" si="69"/>
        <v>0</v>
      </c>
      <c r="R626" s="59"/>
    </row>
    <row r="627" spans="1:18">
      <c r="A627" s="59">
        <v>4353175</v>
      </c>
      <c r="B627" s="62">
        <v>47800</v>
      </c>
      <c r="C627" s="62">
        <v>47800</v>
      </c>
      <c r="D627" s="59" t="e">
        <f>VLOOKUP(A627,'CARTERA COOSALUD'!$A$2:$B$371,2,0)</f>
        <v>#N/A</v>
      </c>
      <c r="E627" s="59">
        <f>VLOOKUP(A627,PAGOS!$A$2:$B$2051,2,0)</f>
        <v>47800</v>
      </c>
      <c r="F627" s="59" t="e">
        <f t="shared" si="68"/>
        <v>#N/A</v>
      </c>
      <c r="G627" s="62"/>
      <c r="H627" s="62"/>
      <c r="I627" s="62"/>
      <c r="J627" s="62"/>
      <c r="K627" s="62"/>
      <c r="L627" s="62"/>
      <c r="M627" s="62"/>
      <c r="N627" s="62">
        <f>VLOOKUP(A627,PAGOS!$A$2:$D$2051,2,0)</f>
        <v>47800</v>
      </c>
      <c r="O627" s="59" t="str">
        <f>VLOOKUP(A627,PAGOS!$A$2:$D$2051,3,0)</f>
        <v>2000278105</v>
      </c>
      <c r="P627" s="59" t="str">
        <f>VLOOKUP(A627,PAGOS!$A$2:$D$2051,4,0)</f>
        <v>EVENTO  FEB_2020</v>
      </c>
      <c r="Q627" s="67">
        <f t="shared" si="69"/>
        <v>0</v>
      </c>
      <c r="R627" s="59"/>
    </row>
    <row r="628" spans="1:18">
      <c r="A628" s="59">
        <v>4353179</v>
      </c>
      <c r="B628" s="62">
        <v>47800</v>
      </c>
      <c r="C628" s="62">
        <v>47800</v>
      </c>
      <c r="D628" s="59" t="e">
        <f>VLOOKUP(A628,'CARTERA COOSALUD'!$A$2:$B$371,2,0)</f>
        <v>#N/A</v>
      </c>
      <c r="E628" s="59">
        <f>VLOOKUP(A628,PAGOS!$A$2:$B$2051,2,0)</f>
        <v>47800</v>
      </c>
      <c r="F628" s="59" t="e">
        <f t="shared" si="68"/>
        <v>#N/A</v>
      </c>
      <c r="G628" s="62"/>
      <c r="H628" s="62"/>
      <c r="I628" s="62"/>
      <c r="J628" s="62"/>
      <c r="K628" s="62"/>
      <c r="L628" s="62"/>
      <c r="M628" s="62"/>
      <c r="N628" s="62">
        <f>VLOOKUP(A628,PAGOS!$A$2:$D$2051,2,0)</f>
        <v>47800</v>
      </c>
      <c r="O628" s="59" t="str">
        <f>VLOOKUP(A628,PAGOS!$A$2:$D$2051,3,0)</f>
        <v>2000278105</v>
      </c>
      <c r="P628" s="59" t="str">
        <f>VLOOKUP(A628,PAGOS!$A$2:$D$2051,4,0)</f>
        <v>EVENTO  FEB_2020</v>
      </c>
      <c r="Q628" s="67">
        <f t="shared" si="69"/>
        <v>0</v>
      </c>
      <c r="R628" s="59"/>
    </row>
    <row r="629" spans="1:18">
      <c r="A629" s="59">
        <v>4353319</v>
      </c>
      <c r="B629" s="62">
        <v>373730</v>
      </c>
      <c r="C629" s="62">
        <v>373730</v>
      </c>
      <c r="D629" s="59" t="e">
        <f>VLOOKUP(A629,'CARTERA COOSALUD'!$A$2:$B$371,2,0)</f>
        <v>#N/A</v>
      </c>
      <c r="E629" s="59">
        <f>VLOOKUP(A629,PAGOS!$A$2:$B$2051,2,0)</f>
        <v>373730</v>
      </c>
      <c r="F629" s="59" t="e">
        <f t="shared" si="68"/>
        <v>#N/A</v>
      </c>
      <c r="G629" s="62"/>
      <c r="H629" s="62"/>
      <c r="I629" s="62"/>
      <c r="J629" s="62"/>
      <c r="K629" s="62"/>
      <c r="L629" s="62"/>
      <c r="M629" s="62"/>
      <c r="N629" s="62">
        <f>VLOOKUP(A629,PAGOS!$A$2:$D$2051,2,0)</f>
        <v>373730</v>
      </c>
      <c r="O629" s="59" t="str">
        <f>VLOOKUP(A629,PAGOS!$A$2:$D$2051,3,0)</f>
        <v>2000278105</v>
      </c>
      <c r="P629" s="59" t="str">
        <f>VLOOKUP(A629,PAGOS!$A$2:$D$2051,4,0)</f>
        <v>EVENTO  FEB_2020</v>
      </c>
      <c r="Q629" s="67">
        <f t="shared" si="69"/>
        <v>0</v>
      </c>
      <c r="R629" s="59"/>
    </row>
    <row r="630" spans="1:18">
      <c r="A630" s="59">
        <v>4353333</v>
      </c>
      <c r="B630" s="62">
        <v>4630274</v>
      </c>
      <c r="C630" s="62">
        <v>4630274</v>
      </c>
      <c r="D630" s="59">
        <f>VLOOKUP(A630,'CARTERA COOSALUD'!$A$2:$B$371,2,0)</f>
        <v>4630274</v>
      </c>
      <c r="E630" s="59" t="e">
        <f>VLOOKUP(A630,PAGOS!$A$2:$B$2051,2,0)</f>
        <v>#N/A</v>
      </c>
      <c r="F630" s="59">
        <f t="shared" si="68"/>
        <v>0</v>
      </c>
      <c r="G630" s="62">
        <f>+C630</f>
        <v>4630274</v>
      </c>
      <c r="H630" s="62"/>
      <c r="I630" s="62"/>
      <c r="J630" s="62"/>
      <c r="K630" s="62"/>
      <c r="L630" s="62"/>
      <c r="M630" s="62"/>
      <c r="N630" s="62"/>
      <c r="O630" s="59"/>
      <c r="P630" s="59"/>
      <c r="Q630" s="67">
        <f t="shared" si="69"/>
        <v>0</v>
      </c>
      <c r="R630" s="59"/>
    </row>
    <row r="631" spans="1:18">
      <c r="A631" s="59">
        <v>4353379</v>
      </c>
      <c r="B631" s="62">
        <v>47800</v>
      </c>
      <c r="C631" s="62">
        <v>47800</v>
      </c>
      <c r="D631" s="59" t="e">
        <f>VLOOKUP(A631,'CARTERA COOSALUD'!$A$2:$B$371,2,0)</f>
        <v>#N/A</v>
      </c>
      <c r="E631" s="59">
        <f>VLOOKUP(A631,PAGOS!$A$2:$B$2051,2,0)</f>
        <v>47800</v>
      </c>
      <c r="F631" s="59" t="e">
        <f t="shared" si="68"/>
        <v>#N/A</v>
      </c>
      <c r="G631" s="62"/>
      <c r="H631" s="62"/>
      <c r="I631" s="62"/>
      <c r="J631" s="62"/>
      <c r="K631" s="62"/>
      <c r="L631" s="62"/>
      <c r="M631" s="62"/>
      <c r="N631" s="62">
        <f>VLOOKUP(A631,PAGOS!$A$2:$D$2051,2,0)</f>
        <v>47800</v>
      </c>
      <c r="O631" s="59" t="str">
        <f>VLOOKUP(A631,PAGOS!$A$2:$D$2051,3,0)</f>
        <v>2000278105</v>
      </c>
      <c r="P631" s="59" t="str">
        <f>VLOOKUP(A631,PAGOS!$A$2:$D$2051,4,0)</f>
        <v>EVENTO  FEB_2020</v>
      </c>
      <c r="Q631" s="67">
        <f t="shared" si="69"/>
        <v>0</v>
      </c>
      <c r="R631" s="59"/>
    </row>
    <row r="632" spans="1:18">
      <c r="A632" s="59">
        <v>4353381</v>
      </c>
      <c r="B632" s="62">
        <v>47800</v>
      </c>
      <c r="C632" s="62">
        <v>47800</v>
      </c>
      <c r="D632" s="59" t="e">
        <f>VLOOKUP(A632,'CARTERA COOSALUD'!$A$2:$B$371,2,0)</f>
        <v>#N/A</v>
      </c>
      <c r="E632" s="59">
        <f>VLOOKUP(A632,PAGOS!$A$2:$B$2051,2,0)</f>
        <v>47800</v>
      </c>
      <c r="F632" s="59" t="e">
        <f t="shared" si="68"/>
        <v>#N/A</v>
      </c>
      <c r="G632" s="62"/>
      <c r="H632" s="62"/>
      <c r="I632" s="62"/>
      <c r="J632" s="62"/>
      <c r="K632" s="62"/>
      <c r="L632" s="62"/>
      <c r="M632" s="62"/>
      <c r="N632" s="62">
        <f>VLOOKUP(A632,PAGOS!$A$2:$D$2051,2,0)</f>
        <v>47800</v>
      </c>
      <c r="O632" s="59" t="str">
        <f>VLOOKUP(A632,PAGOS!$A$2:$D$2051,3,0)</f>
        <v>2000278105</v>
      </c>
      <c r="P632" s="59" t="str">
        <f>VLOOKUP(A632,PAGOS!$A$2:$D$2051,4,0)</f>
        <v>EVENTO  FEB_2020</v>
      </c>
      <c r="Q632" s="67">
        <f t="shared" si="69"/>
        <v>0</v>
      </c>
      <c r="R632" s="59"/>
    </row>
    <row r="633" spans="1:18">
      <c r="A633" s="59">
        <v>4353382</v>
      </c>
      <c r="B633" s="62">
        <v>47800</v>
      </c>
      <c r="C633" s="62">
        <v>47800</v>
      </c>
      <c r="D633" s="59" t="e">
        <f>VLOOKUP(A633,'CARTERA COOSALUD'!$A$2:$B$371,2,0)</f>
        <v>#N/A</v>
      </c>
      <c r="E633" s="59">
        <f>VLOOKUP(A633,PAGOS!$A$2:$B$2051,2,0)</f>
        <v>47800</v>
      </c>
      <c r="F633" s="59" t="e">
        <f t="shared" si="68"/>
        <v>#N/A</v>
      </c>
      <c r="G633" s="62"/>
      <c r="H633" s="62"/>
      <c r="I633" s="62"/>
      <c r="J633" s="62"/>
      <c r="K633" s="62"/>
      <c r="L633" s="62"/>
      <c r="M633" s="62"/>
      <c r="N633" s="62">
        <f>VLOOKUP(A633,PAGOS!$A$2:$D$2051,2,0)</f>
        <v>47800</v>
      </c>
      <c r="O633" s="59" t="str">
        <f>VLOOKUP(A633,PAGOS!$A$2:$D$2051,3,0)</f>
        <v>2000278105</v>
      </c>
      <c r="P633" s="59" t="str">
        <f>VLOOKUP(A633,PAGOS!$A$2:$D$2051,4,0)</f>
        <v>EVENTO  FEB_2020</v>
      </c>
      <c r="Q633" s="67">
        <f t="shared" si="69"/>
        <v>0</v>
      </c>
      <c r="R633" s="59"/>
    </row>
    <row r="634" spans="1:18">
      <c r="A634" s="59">
        <v>4353384</v>
      </c>
      <c r="B634" s="62">
        <v>47800</v>
      </c>
      <c r="C634" s="62">
        <v>47800</v>
      </c>
      <c r="D634" s="59" t="e">
        <f>VLOOKUP(A634,'CARTERA COOSALUD'!$A$2:$B$371,2,0)</f>
        <v>#N/A</v>
      </c>
      <c r="E634" s="59">
        <f>VLOOKUP(A634,PAGOS!$A$2:$B$2051,2,0)</f>
        <v>47800</v>
      </c>
      <c r="F634" s="59" t="e">
        <f t="shared" si="68"/>
        <v>#N/A</v>
      </c>
      <c r="G634" s="62"/>
      <c r="H634" s="62"/>
      <c r="I634" s="62"/>
      <c r="J634" s="62"/>
      <c r="K634" s="62"/>
      <c r="L634" s="62"/>
      <c r="M634" s="62"/>
      <c r="N634" s="62">
        <f>VLOOKUP(A634,PAGOS!$A$2:$D$2051,2,0)</f>
        <v>47800</v>
      </c>
      <c r="O634" s="59" t="str">
        <f>VLOOKUP(A634,PAGOS!$A$2:$D$2051,3,0)</f>
        <v>2000278105</v>
      </c>
      <c r="P634" s="59" t="str">
        <f>VLOOKUP(A634,PAGOS!$A$2:$D$2051,4,0)</f>
        <v>EVENTO  FEB_2020</v>
      </c>
      <c r="Q634" s="67">
        <f t="shared" si="69"/>
        <v>0</v>
      </c>
      <c r="R634" s="59"/>
    </row>
    <row r="635" spans="1:18">
      <c r="A635" s="59">
        <v>4353390</v>
      </c>
      <c r="B635" s="62">
        <v>47800</v>
      </c>
      <c r="C635" s="62">
        <v>47800</v>
      </c>
      <c r="D635" s="59" t="e">
        <f>VLOOKUP(A635,'CARTERA COOSALUD'!$A$2:$B$371,2,0)</f>
        <v>#N/A</v>
      </c>
      <c r="E635" s="59">
        <f>VLOOKUP(A635,PAGOS!$A$2:$B$2051,2,0)</f>
        <v>47800</v>
      </c>
      <c r="F635" s="59" t="e">
        <f t="shared" si="68"/>
        <v>#N/A</v>
      </c>
      <c r="G635" s="62"/>
      <c r="H635" s="62"/>
      <c r="I635" s="62"/>
      <c r="J635" s="62"/>
      <c r="K635" s="62"/>
      <c r="L635" s="62"/>
      <c r="M635" s="62"/>
      <c r="N635" s="62">
        <f>VLOOKUP(A635,PAGOS!$A$2:$D$2051,2,0)</f>
        <v>47800</v>
      </c>
      <c r="O635" s="59" t="str">
        <f>VLOOKUP(A635,PAGOS!$A$2:$D$2051,3,0)</f>
        <v>2000278105</v>
      </c>
      <c r="P635" s="59" t="str">
        <f>VLOOKUP(A635,PAGOS!$A$2:$D$2051,4,0)</f>
        <v>EVENTO  FEB_2020</v>
      </c>
      <c r="Q635" s="67">
        <f t="shared" si="69"/>
        <v>0</v>
      </c>
      <c r="R635" s="59"/>
    </row>
    <row r="636" spans="1:18">
      <c r="A636" s="59">
        <v>4353391</v>
      </c>
      <c r="B636" s="62">
        <v>47800</v>
      </c>
      <c r="C636" s="62">
        <v>47800</v>
      </c>
      <c r="D636" s="59" t="e">
        <f>VLOOKUP(A636,'CARTERA COOSALUD'!$A$2:$B$371,2,0)</f>
        <v>#N/A</v>
      </c>
      <c r="E636" s="59">
        <f>VLOOKUP(A636,PAGOS!$A$2:$B$2051,2,0)</f>
        <v>47800</v>
      </c>
      <c r="F636" s="59" t="e">
        <f t="shared" si="68"/>
        <v>#N/A</v>
      </c>
      <c r="G636" s="62"/>
      <c r="H636" s="62"/>
      <c r="I636" s="62"/>
      <c r="J636" s="62"/>
      <c r="K636" s="62"/>
      <c r="L636" s="62"/>
      <c r="M636" s="62"/>
      <c r="N636" s="62">
        <f>VLOOKUP(A636,PAGOS!$A$2:$D$2051,2,0)</f>
        <v>47800</v>
      </c>
      <c r="O636" s="59" t="str">
        <f>VLOOKUP(A636,PAGOS!$A$2:$D$2051,3,0)</f>
        <v>2000278105</v>
      </c>
      <c r="P636" s="59" t="str">
        <f>VLOOKUP(A636,PAGOS!$A$2:$D$2051,4,0)</f>
        <v>EVENTO  FEB_2020</v>
      </c>
      <c r="Q636" s="67">
        <f t="shared" si="69"/>
        <v>0</v>
      </c>
      <c r="R636" s="59"/>
    </row>
    <row r="637" spans="1:18">
      <c r="A637" s="59">
        <v>4353538</v>
      </c>
      <c r="B637" s="62">
        <v>7584685</v>
      </c>
      <c r="C637" s="62">
        <v>7584685</v>
      </c>
      <c r="D637" s="59">
        <f>VLOOKUP(A637,'CARTERA COOSALUD'!$A$2:$B$371,2,0)</f>
        <v>7584685</v>
      </c>
      <c r="E637" s="59" t="e">
        <f>VLOOKUP(A637,PAGOS!$A$2:$B$2051,2,0)</f>
        <v>#N/A</v>
      </c>
      <c r="F637" s="59">
        <f t="shared" si="68"/>
        <v>0</v>
      </c>
      <c r="G637" s="62">
        <f>+C637</f>
        <v>7584685</v>
      </c>
      <c r="H637" s="62"/>
      <c r="I637" s="62"/>
      <c r="J637" s="62"/>
      <c r="K637" s="62"/>
      <c r="L637" s="62"/>
      <c r="M637" s="62"/>
      <c r="N637" s="62"/>
      <c r="O637" s="59"/>
      <c r="P637" s="59"/>
      <c r="Q637" s="67">
        <f t="shared" si="69"/>
        <v>0</v>
      </c>
      <c r="R637" s="59"/>
    </row>
    <row r="638" spans="1:18">
      <c r="A638" s="59">
        <v>4353559</v>
      </c>
      <c r="B638" s="62">
        <v>47800</v>
      </c>
      <c r="C638" s="62">
        <v>47800</v>
      </c>
      <c r="D638" s="59" t="e">
        <f>VLOOKUP(A638,'CARTERA COOSALUD'!$A$2:$B$371,2,0)</f>
        <v>#N/A</v>
      </c>
      <c r="E638" s="59">
        <f>VLOOKUP(A638,PAGOS!$A$2:$B$2051,2,0)</f>
        <v>47800</v>
      </c>
      <c r="F638" s="59" t="e">
        <f t="shared" si="68"/>
        <v>#N/A</v>
      </c>
      <c r="G638" s="62"/>
      <c r="H638" s="62"/>
      <c r="I638" s="62"/>
      <c r="J638" s="62"/>
      <c r="K638" s="62"/>
      <c r="L638" s="62"/>
      <c r="M638" s="62"/>
      <c r="N638" s="62">
        <f>VLOOKUP(A638,PAGOS!$A$2:$D$2051,2,0)</f>
        <v>47800</v>
      </c>
      <c r="O638" s="59" t="str">
        <f>VLOOKUP(A638,PAGOS!$A$2:$D$2051,3,0)</f>
        <v>2000278105</v>
      </c>
      <c r="P638" s="59" t="str">
        <f>VLOOKUP(A638,PAGOS!$A$2:$D$2051,4,0)</f>
        <v>EVENTO  FEB_2020</v>
      </c>
      <c r="Q638" s="67">
        <f t="shared" si="69"/>
        <v>0</v>
      </c>
      <c r="R638" s="59"/>
    </row>
    <row r="639" spans="1:18">
      <c r="A639" s="59">
        <v>4353561</v>
      </c>
      <c r="B639" s="62">
        <v>47800</v>
      </c>
      <c r="C639" s="62">
        <v>47800</v>
      </c>
      <c r="D639" s="59" t="e">
        <f>VLOOKUP(A639,'CARTERA COOSALUD'!$A$2:$B$371,2,0)</f>
        <v>#N/A</v>
      </c>
      <c r="E639" s="59">
        <f>VLOOKUP(A639,PAGOS!$A$2:$B$2051,2,0)</f>
        <v>47800</v>
      </c>
      <c r="F639" s="59" t="e">
        <f t="shared" si="68"/>
        <v>#N/A</v>
      </c>
      <c r="G639" s="62"/>
      <c r="H639" s="62"/>
      <c r="I639" s="62"/>
      <c r="J639" s="62"/>
      <c r="K639" s="62"/>
      <c r="L639" s="62"/>
      <c r="M639" s="62"/>
      <c r="N639" s="62">
        <f>VLOOKUP(A639,PAGOS!$A$2:$D$2051,2,0)</f>
        <v>47800</v>
      </c>
      <c r="O639" s="59" t="str">
        <f>VLOOKUP(A639,PAGOS!$A$2:$D$2051,3,0)</f>
        <v>2000278105</v>
      </c>
      <c r="P639" s="59" t="str">
        <f>VLOOKUP(A639,PAGOS!$A$2:$D$2051,4,0)</f>
        <v>EVENTO  FEB_2020</v>
      </c>
      <c r="Q639" s="67">
        <f t="shared" si="69"/>
        <v>0</v>
      </c>
      <c r="R639" s="59"/>
    </row>
    <row r="640" spans="1:18">
      <c r="A640" s="59">
        <v>4353600</v>
      </c>
      <c r="B640" s="62">
        <v>130000</v>
      </c>
      <c r="C640" s="62">
        <v>130000</v>
      </c>
      <c r="D640" s="59" t="e">
        <f>VLOOKUP(A640,'CARTERA COOSALUD'!$A$2:$B$371,2,0)</f>
        <v>#N/A</v>
      </c>
      <c r="E640" s="59">
        <f>VLOOKUP(A640,PAGOS!$A$2:$B$2051,2,0)</f>
        <v>130000</v>
      </c>
      <c r="F640" s="59" t="e">
        <f t="shared" si="68"/>
        <v>#N/A</v>
      </c>
      <c r="G640" s="62"/>
      <c r="H640" s="62"/>
      <c r="I640" s="62"/>
      <c r="J640" s="62"/>
      <c r="K640" s="62"/>
      <c r="L640" s="62"/>
      <c r="M640" s="62"/>
      <c r="N640" s="62">
        <f>VLOOKUP(A640,PAGOS!$A$2:$D$2051,2,0)</f>
        <v>130000</v>
      </c>
      <c r="O640" s="59" t="str">
        <f>VLOOKUP(A640,PAGOS!$A$2:$D$2051,3,0)</f>
        <v>2000278105</v>
      </c>
      <c r="P640" s="59" t="str">
        <f>VLOOKUP(A640,PAGOS!$A$2:$D$2051,4,0)</f>
        <v>EVENTO  FEB_2020</v>
      </c>
      <c r="Q640" s="67">
        <f t="shared" si="69"/>
        <v>0</v>
      </c>
      <c r="R640" s="59"/>
    </row>
    <row r="641" spans="1:18">
      <c r="A641" s="59">
        <v>4353616</v>
      </c>
      <c r="B641" s="62">
        <v>330890</v>
      </c>
      <c r="C641" s="62">
        <v>330890</v>
      </c>
      <c r="D641" s="59" t="e">
        <f>VLOOKUP(A641,'CARTERA COOSALUD'!$A$2:$B$371,2,0)</f>
        <v>#N/A</v>
      </c>
      <c r="E641" s="59">
        <f>VLOOKUP(A641,PAGOS!$A$2:$B$2051,2,0)</f>
        <v>330890</v>
      </c>
      <c r="F641" s="59" t="e">
        <f t="shared" si="68"/>
        <v>#N/A</v>
      </c>
      <c r="G641" s="62"/>
      <c r="H641" s="62"/>
      <c r="I641" s="62"/>
      <c r="J641" s="62"/>
      <c r="K641" s="62"/>
      <c r="L641" s="62"/>
      <c r="M641" s="62"/>
      <c r="N641" s="62">
        <f>VLOOKUP(A641,PAGOS!$A$2:$D$2051,2,0)</f>
        <v>330890</v>
      </c>
      <c r="O641" s="59" t="str">
        <f>VLOOKUP(A641,PAGOS!$A$2:$D$2051,3,0)</f>
        <v>2000278105</v>
      </c>
      <c r="P641" s="59" t="str">
        <f>VLOOKUP(A641,PAGOS!$A$2:$D$2051,4,0)</f>
        <v>EVENTO  FEB_2020</v>
      </c>
      <c r="Q641" s="67">
        <f t="shared" si="69"/>
        <v>0</v>
      </c>
      <c r="R641" s="59"/>
    </row>
    <row r="642" spans="1:18">
      <c r="A642" s="59">
        <v>4353676</v>
      </c>
      <c r="B642" s="62">
        <v>47800</v>
      </c>
      <c r="C642" s="62">
        <v>47800</v>
      </c>
      <c r="D642" s="59" t="e">
        <f>VLOOKUP(A642,'CARTERA COOSALUD'!$A$2:$B$371,2,0)</f>
        <v>#N/A</v>
      </c>
      <c r="E642" s="59">
        <f>VLOOKUP(A642,PAGOS!$A$2:$B$2051,2,0)</f>
        <v>47800</v>
      </c>
      <c r="F642" s="59" t="e">
        <f t="shared" si="68"/>
        <v>#N/A</v>
      </c>
      <c r="G642" s="62"/>
      <c r="H642" s="62"/>
      <c r="I642" s="62"/>
      <c r="J642" s="62"/>
      <c r="K642" s="62"/>
      <c r="L642" s="62"/>
      <c r="M642" s="62"/>
      <c r="N642" s="62">
        <f>VLOOKUP(A642,PAGOS!$A$2:$D$2051,2,0)</f>
        <v>47800</v>
      </c>
      <c r="O642" s="59" t="str">
        <f>VLOOKUP(A642,PAGOS!$A$2:$D$2051,3,0)</f>
        <v>2000278105</v>
      </c>
      <c r="P642" s="59" t="str">
        <f>VLOOKUP(A642,PAGOS!$A$2:$D$2051,4,0)</f>
        <v>EVENTO  FEB_2020</v>
      </c>
      <c r="Q642" s="67">
        <f t="shared" si="69"/>
        <v>0</v>
      </c>
      <c r="R642" s="59"/>
    </row>
    <row r="643" spans="1:18">
      <c r="A643" s="59">
        <v>4353678</v>
      </c>
      <c r="B643" s="62">
        <v>47800</v>
      </c>
      <c r="C643" s="62">
        <v>47800</v>
      </c>
      <c r="D643" s="59" t="e">
        <f>VLOOKUP(A643,'CARTERA COOSALUD'!$A$2:$B$371,2,0)</f>
        <v>#N/A</v>
      </c>
      <c r="E643" s="59">
        <f>VLOOKUP(A643,PAGOS!$A$2:$B$2051,2,0)</f>
        <v>47800</v>
      </c>
      <c r="F643" s="59" t="e">
        <f t="shared" ref="F643:F706" si="71">+C643-D643</f>
        <v>#N/A</v>
      </c>
      <c r="G643" s="62"/>
      <c r="H643" s="62"/>
      <c r="I643" s="62"/>
      <c r="J643" s="62"/>
      <c r="K643" s="62"/>
      <c r="L643" s="62"/>
      <c r="M643" s="62"/>
      <c r="N643" s="62">
        <f>VLOOKUP(A643,PAGOS!$A$2:$D$2051,2,0)</f>
        <v>47800</v>
      </c>
      <c r="O643" s="59" t="str">
        <f>VLOOKUP(A643,PAGOS!$A$2:$D$2051,3,0)</f>
        <v>2000278105</v>
      </c>
      <c r="P643" s="59" t="str">
        <f>VLOOKUP(A643,PAGOS!$A$2:$D$2051,4,0)</f>
        <v>EVENTO  FEB_2020</v>
      </c>
      <c r="Q643" s="67">
        <f t="shared" ref="Q643:Q706" si="72">+C643-SUM(G643:N643)</f>
        <v>0</v>
      </c>
      <c r="R643" s="59"/>
    </row>
    <row r="644" spans="1:18">
      <c r="A644" s="59">
        <v>4353692</v>
      </c>
      <c r="B644" s="62">
        <v>47800</v>
      </c>
      <c r="C644" s="62">
        <v>47800</v>
      </c>
      <c r="D644" s="59" t="e">
        <f>VLOOKUP(A644,'CARTERA COOSALUD'!$A$2:$B$371,2,0)</f>
        <v>#N/A</v>
      </c>
      <c r="E644" s="59">
        <f>VLOOKUP(A644,PAGOS!$A$2:$B$2051,2,0)</f>
        <v>47800</v>
      </c>
      <c r="F644" s="59" t="e">
        <f t="shared" si="71"/>
        <v>#N/A</v>
      </c>
      <c r="G644" s="62"/>
      <c r="H644" s="62"/>
      <c r="I644" s="62"/>
      <c r="J644" s="62"/>
      <c r="K644" s="62"/>
      <c r="L644" s="62"/>
      <c r="M644" s="62"/>
      <c r="N644" s="62">
        <f>VLOOKUP(A644,PAGOS!$A$2:$D$2051,2,0)</f>
        <v>47800</v>
      </c>
      <c r="O644" s="59" t="str">
        <f>VLOOKUP(A644,PAGOS!$A$2:$D$2051,3,0)</f>
        <v>2000278105</v>
      </c>
      <c r="P644" s="59" t="str">
        <f>VLOOKUP(A644,PAGOS!$A$2:$D$2051,4,0)</f>
        <v>EVENTO  FEB_2020</v>
      </c>
      <c r="Q644" s="67">
        <f t="shared" si="72"/>
        <v>0</v>
      </c>
      <c r="R644" s="59"/>
    </row>
    <row r="645" spans="1:18">
      <c r="A645" s="59">
        <v>4353781</v>
      </c>
      <c r="B645" s="62">
        <v>277990</v>
      </c>
      <c r="C645" s="62">
        <v>277990</v>
      </c>
      <c r="D645" s="59">
        <f>VLOOKUP(A645,'CARTERA COOSALUD'!$A$2:$B$371,2,0)</f>
        <v>244446</v>
      </c>
      <c r="E645" s="59">
        <f>VLOOKUP(A645,PAGOS!$A$2:$B$2051,2,0)</f>
        <v>33544</v>
      </c>
      <c r="F645" s="59">
        <f t="shared" si="71"/>
        <v>33544</v>
      </c>
      <c r="G645" s="62">
        <v>244446</v>
      </c>
      <c r="H645" s="62"/>
      <c r="I645" s="62"/>
      <c r="J645" s="62"/>
      <c r="K645" s="62"/>
      <c r="L645" s="62"/>
      <c r="M645" s="62"/>
      <c r="N645" s="62">
        <f>VLOOKUP(A645,PAGOS!$A$2:$D$2051,2,0)</f>
        <v>33544</v>
      </c>
      <c r="O645" s="59" t="str">
        <f>VLOOKUP(A645,PAGOS!$A$2:$D$2051,3,0)</f>
        <v>2000278105</v>
      </c>
      <c r="P645" s="59" t="str">
        <f>VLOOKUP(A645,PAGOS!$A$2:$D$2051,4,0)</f>
        <v>EVENTO  FEB_2020</v>
      </c>
      <c r="Q645" s="67">
        <f t="shared" si="72"/>
        <v>0</v>
      </c>
      <c r="R645" s="59"/>
    </row>
    <row r="646" spans="1:18">
      <c r="A646" s="59">
        <v>4353800</v>
      </c>
      <c r="B646" s="62">
        <v>3425921</v>
      </c>
      <c r="C646" s="62">
        <v>3425921</v>
      </c>
      <c r="D646" s="59">
        <f>VLOOKUP(A646,'CARTERA COOSALUD'!$A$2:$B$371,2,0)</f>
        <v>3425921</v>
      </c>
      <c r="E646" s="59" t="e">
        <f>VLOOKUP(A646,PAGOS!$A$2:$B$2051,2,0)</f>
        <v>#N/A</v>
      </c>
      <c r="F646" s="59">
        <f t="shared" si="71"/>
        <v>0</v>
      </c>
      <c r="G646" s="62">
        <f>+C646</f>
        <v>3425921</v>
      </c>
      <c r="H646" s="62"/>
      <c r="I646" s="62"/>
      <c r="J646" s="62"/>
      <c r="K646" s="62"/>
      <c r="L646" s="62"/>
      <c r="M646" s="62"/>
      <c r="N646" s="62"/>
      <c r="O646" s="59"/>
      <c r="P646" s="59"/>
      <c r="Q646" s="67">
        <f t="shared" si="72"/>
        <v>0</v>
      </c>
      <c r="R646" s="59"/>
    </row>
    <row r="647" spans="1:18">
      <c r="A647" s="59">
        <v>4353856</v>
      </c>
      <c r="B647" s="62">
        <v>47800</v>
      </c>
      <c r="C647" s="62">
        <v>47800</v>
      </c>
      <c r="D647" s="59" t="e">
        <f>VLOOKUP(A647,'CARTERA COOSALUD'!$A$2:$B$371,2,0)</f>
        <v>#N/A</v>
      </c>
      <c r="E647" s="59">
        <f>VLOOKUP(A647,PAGOS!$A$2:$B$2051,2,0)</f>
        <v>47800</v>
      </c>
      <c r="F647" s="59" t="e">
        <f t="shared" si="71"/>
        <v>#N/A</v>
      </c>
      <c r="G647" s="62"/>
      <c r="H647" s="62"/>
      <c r="I647" s="62"/>
      <c r="J647" s="62"/>
      <c r="K647" s="62"/>
      <c r="L647" s="62"/>
      <c r="M647" s="62"/>
      <c r="N647" s="62">
        <f>VLOOKUP(A647,PAGOS!$A$2:$D$2051,2,0)</f>
        <v>47800</v>
      </c>
      <c r="O647" s="59" t="str">
        <f>VLOOKUP(A647,PAGOS!$A$2:$D$2051,3,0)</f>
        <v>2000278105</v>
      </c>
      <c r="P647" s="59" t="str">
        <f>VLOOKUP(A647,PAGOS!$A$2:$D$2051,4,0)</f>
        <v>EVENTO  FEB_2020</v>
      </c>
      <c r="Q647" s="67">
        <f t="shared" si="72"/>
        <v>0</v>
      </c>
      <c r="R647" s="59"/>
    </row>
    <row r="648" spans="1:18">
      <c r="A648" s="59">
        <v>4353878</v>
      </c>
      <c r="B648" s="62">
        <v>47800</v>
      </c>
      <c r="C648" s="62">
        <v>47800</v>
      </c>
      <c r="D648" s="59" t="e">
        <f>VLOOKUP(A648,'CARTERA COOSALUD'!$A$2:$B$371,2,0)</f>
        <v>#N/A</v>
      </c>
      <c r="E648" s="59">
        <f>VLOOKUP(A648,PAGOS!$A$2:$B$2051,2,0)</f>
        <v>47800</v>
      </c>
      <c r="F648" s="59" t="e">
        <f t="shared" si="71"/>
        <v>#N/A</v>
      </c>
      <c r="G648" s="62"/>
      <c r="H648" s="62"/>
      <c r="I648" s="62"/>
      <c r="J648" s="62"/>
      <c r="K648" s="62"/>
      <c r="L648" s="62"/>
      <c r="M648" s="62"/>
      <c r="N648" s="62">
        <f>VLOOKUP(A648,PAGOS!$A$2:$D$2051,2,0)</f>
        <v>47800</v>
      </c>
      <c r="O648" s="59" t="str">
        <f>VLOOKUP(A648,PAGOS!$A$2:$D$2051,3,0)</f>
        <v>2000278105</v>
      </c>
      <c r="P648" s="59" t="str">
        <f>VLOOKUP(A648,PAGOS!$A$2:$D$2051,4,0)</f>
        <v>EVENTO  FEB_2020</v>
      </c>
      <c r="Q648" s="67">
        <f t="shared" si="72"/>
        <v>0</v>
      </c>
      <c r="R648" s="59"/>
    </row>
    <row r="649" spans="1:18">
      <c r="A649" s="59">
        <v>4353880</v>
      </c>
      <c r="B649" s="62">
        <v>47800</v>
      </c>
      <c r="C649" s="62">
        <v>47800</v>
      </c>
      <c r="D649" s="59" t="e">
        <f>VLOOKUP(A649,'CARTERA COOSALUD'!$A$2:$B$371,2,0)</f>
        <v>#N/A</v>
      </c>
      <c r="E649" s="59">
        <f>VLOOKUP(A649,PAGOS!$A$2:$B$2051,2,0)</f>
        <v>47800</v>
      </c>
      <c r="F649" s="59" t="e">
        <f t="shared" si="71"/>
        <v>#N/A</v>
      </c>
      <c r="G649" s="62"/>
      <c r="H649" s="62"/>
      <c r="I649" s="62"/>
      <c r="J649" s="62"/>
      <c r="K649" s="62"/>
      <c r="L649" s="62"/>
      <c r="M649" s="62"/>
      <c r="N649" s="62">
        <f>VLOOKUP(A649,PAGOS!$A$2:$D$2051,2,0)</f>
        <v>47800</v>
      </c>
      <c r="O649" s="59" t="str">
        <f>VLOOKUP(A649,PAGOS!$A$2:$D$2051,3,0)</f>
        <v>2000278105</v>
      </c>
      <c r="P649" s="59" t="str">
        <f>VLOOKUP(A649,PAGOS!$A$2:$D$2051,4,0)</f>
        <v>EVENTO  FEB_2020</v>
      </c>
      <c r="Q649" s="67">
        <f t="shared" si="72"/>
        <v>0</v>
      </c>
      <c r="R649" s="59"/>
    </row>
    <row r="650" spans="1:18">
      <c r="A650" s="59">
        <v>4353890</v>
      </c>
      <c r="B650" s="62">
        <v>47800</v>
      </c>
      <c r="C650" s="62">
        <v>47800</v>
      </c>
      <c r="D650" s="59" t="e">
        <f>VLOOKUP(A650,'CARTERA COOSALUD'!$A$2:$B$371,2,0)</f>
        <v>#N/A</v>
      </c>
      <c r="E650" s="59">
        <f>VLOOKUP(A650,PAGOS!$A$2:$B$2051,2,0)</f>
        <v>47800</v>
      </c>
      <c r="F650" s="59" t="e">
        <f t="shared" si="71"/>
        <v>#N/A</v>
      </c>
      <c r="G650" s="62"/>
      <c r="H650" s="62"/>
      <c r="I650" s="62"/>
      <c r="J650" s="62"/>
      <c r="K650" s="62"/>
      <c r="L650" s="62"/>
      <c r="M650" s="62"/>
      <c r="N650" s="62">
        <f>VLOOKUP(A650,PAGOS!$A$2:$D$2051,2,0)</f>
        <v>47800</v>
      </c>
      <c r="O650" s="59" t="str">
        <f>VLOOKUP(A650,PAGOS!$A$2:$D$2051,3,0)</f>
        <v>2000278105</v>
      </c>
      <c r="P650" s="59" t="str">
        <f>VLOOKUP(A650,PAGOS!$A$2:$D$2051,4,0)</f>
        <v>EVENTO  FEB_2020</v>
      </c>
      <c r="Q650" s="67">
        <f t="shared" si="72"/>
        <v>0</v>
      </c>
      <c r="R650" s="59"/>
    </row>
    <row r="651" spans="1:18">
      <c r="A651" s="59">
        <v>4353909</v>
      </c>
      <c r="B651" s="62">
        <v>47800</v>
      </c>
      <c r="C651" s="62">
        <v>47800</v>
      </c>
      <c r="D651" s="59" t="e">
        <f>VLOOKUP(A651,'CARTERA COOSALUD'!$A$2:$B$371,2,0)</f>
        <v>#N/A</v>
      </c>
      <c r="E651" s="59">
        <f>VLOOKUP(A651,PAGOS!$A$2:$B$2051,2,0)</f>
        <v>47800</v>
      </c>
      <c r="F651" s="59" t="e">
        <f t="shared" si="71"/>
        <v>#N/A</v>
      </c>
      <c r="G651" s="62"/>
      <c r="H651" s="62"/>
      <c r="I651" s="62"/>
      <c r="J651" s="62"/>
      <c r="K651" s="62"/>
      <c r="L651" s="62"/>
      <c r="M651" s="62"/>
      <c r="N651" s="62">
        <f>VLOOKUP(A651,PAGOS!$A$2:$D$2051,2,0)</f>
        <v>47800</v>
      </c>
      <c r="O651" s="59" t="str">
        <f>VLOOKUP(A651,PAGOS!$A$2:$D$2051,3,0)</f>
        <v>2000278105</v>
      </c>
      <c r="P651" s="59" t="str">
        <f>VLOOKUP(A651,PAGOS!$A$2:$D$2051,4,0)</f>
        <v>EVENTO  FEB_2020</v>
      </c>
      <c r="Q651" s="67">
        <f t="shared" si="72"/>
        <v>0</v>
      </c>
      <c r="R651" s="59"/>
    </row>
    <row r="652" spans="1:18">
      <c r="A652" s="59">
        <v>4354166</v>
      </c>
      <c r="B652" s="62">
        <v>899840</v>
      </c>
      <c r="C652" s="62">
        <v>899840</v>
      </c>
      <c r="D652" s="59">
        <f>VLOOKUP(A652,'CARTERA COOSALUD'!$A$2:$B$371,2,0)</f>
        <v>786940</v>
      </c>
      <c r="E652" s="59" t="e">
        <f>VLOOKUP(A652,PAGOS!$A$2:$B$2051,2,0)</f>
        <v>#N/A</v>
      </c>
      <c r="F652" s="59">
        <f t="shared" si="71"/>
        <v>112900</v>
      </c>
      <c r="G652" s="62">
        <f>786940+112900</f>
        <v>899840</v>
      </c>
      <c r="H652" s="62"/>
      <c r="I652" s="62"/>
      <c r="J652" s="62"/>
      <c r="K652" s="62"/>
      <c r="L652" s="62"/>
      <c r="M652" s="62"/>
      <c r="N652" s="62"/>
      <c r="O652" s="59"/>
      <c r="P652" s="59"/>
      <c r="Q652" s="67">
        <f t="shared" si="72"/>
        <v>0</v>
      </c>
      <c r="R652" s="59"/>
    </row>
    <row r="653" spans="1:18">
      <c r="A653" s="59">
        <v>4354238</v>
      </c>
      <c r="B653" s="62">
        <v>2384930</v>
      </c>
      <c r="C653" s="62">
        <v>2384930</v>
      </c>
      <c r="D653" s="59">
        <f>VLOOKUP(A653,'CARTERA COOSALUD'!$A$2:$B$371,2,0)</f>
        <v>2384930</v>
      </c>
      <c r="E653" s="59" t="e">
        <f>VLOOKUP(A653,PAGOS!$A$2:$B$2051,2,0)</f>
        <v>#N/A</v>
      </c>
      <c r="F653" s="59">
        <f t="shared" si="71"/>
        <v>0</v>
      </c>
      <c r="G653" s="62">
        <f t="shared" ref="G653:G654" si="73">+C653</f>
        <v>2384930</v>
      </c>
      <c r="H653" s="62"/>
      <c r="I653" s="62"/>
      <c r="J653" s="62"/>
      <c r="K653" s="62"/>
      <c r="L653" s="62"/>
      <c r="M653" s="62"/>
      <c r="N653" s="62"/>
      <c r="O653" s="59"/>
      <c r="P653" s="59"/>
      <c r="Q653" s="67">
        <f t="shared" si="72"/>
        <v>0</v>
      </c>
      <c r="R653" s="59"/>
    </row>
    <row r="654" spans="1:18">
      <c r="A654" s="59">
        <v>4354242</v>
      </c>
      <c r="B654" s="62">
        <v>1215690</v>
      </c>
      <c r="C654" s="62">
        <v>1215690</v>
      </c>
      <c r="D654" s="59">
        <f>VLOOKUP(A654,'CARTERA COOSALUD'!$A$2:$B$371,2,0)</f>
        <v>1215690</v>
      </c>
      <c r="E654" s="59" t="e">
        <f>VLOOKUP(A654,PAGOS!$A$2:$B$2051,2,0)</f>
        <v>#N/A</v>
      </c>
      <c r="F654" s="59">
        <f t="shared" si="71"/>
        <v>0</v>
      </c>
      <c r="G654" s="62">
        <f t="shared" si="73"/>
        <v>1215690</v>
      </c>
      <c r="H654" s="62"/>
      <c r="I654" s="62"/>
      <c r="J654" s="62"/>
      <c r="K654" s="62"/>
      <c r="L654" s="62"/>
      <c r="M654" s="62"/>
      <c r="N654" s="62"/>
      <c r="O654" s="59"/>
      <c r="P654" s="59"/>
      <c r="Q654" s="67">
        <f t="shared" si="72"/>
        <v>0</v>
      </c>
      <c r="R654" s="59"/>
    </row>
    <row r="655" spans="1:18">
      <c r="A655" s="59">
        <v>4354317</v>
      </c>
      <c r="B655" s="62">
        <v>47800</v>
      </c>
      <c r="C655" s="62">
        <v>47800</v>
      </c>
      <c r="D655" s="59" t="e">
        <f>VLOOKUP(A655,'CARTERA COOSALUD'!$A$2:$B$371,2,0)</f>
        <v>#N/A</v>
      </c>
      <c r="E655" s="59">
        <f>VLOOKUP(A655,PAGOS!$A$2:$B$2051,2,0)</f>
        <v>47800</v>
      </c>
      <c r="F655" s="59" t="e">
        <f t="shared" si="71"/>
        <v>#N/A</v>
      </c>
      <c r="G655" s="62"/>
      <c r="H655" s="62"/>
      <c r="I655" s="62"/>
      <c r="J655" s="62"/>
      <c r="K655" s="62"/>
      <c r="L655" s="62"/>
      <c r="M655" s="62"/>
      <c r="N655" s="62">
        <f>VLOOKUP(A655,PAGOS!$A$2:$D$2051,2,0)</f>
        <v>47800</v>
      </c>
      <c r="O655" s="59" t="str">
        <f>VLOOKUP(A655,PAGOS!$A$2:$D$2051,3,0)</f>
        <v>2000278105</v>
      </c>
      <c r="P655" s="59" t="str">
        <f>VLOOKUP(A655,PAGOS!$A$2:$D$2051,4,0)</f>
        <v>EVENTO  FEB_2020</v>
      </c>
      <c r="Q655" s="67">
        <f t="shared" si="72"/>
        <v>0</v>
      </c>
      <c r="R655" s="59"/>
    </row>
    <row r="656" spans="1:18">
      <c r="A656" s="59">
        <v>4354529</v>
      </c>
      <c r="B656" s="62">
        <v>47800</v>
      </c>
      <c r="C656" s="62">
        <v>47800</v>
      </c>
      <c r="D656" s="59" t="e">
        <f>VLOOKUP(A656,'CARTERA COOSALUD'!$A$2:$B$371,2,0)</f>
        <v>#N/A</v>
      </c>
      <c r="E656" s="59">
        <f>VLOOKUP(A656,PAGOS!$A$2:$B$2051,2,0)</f>
        <v>47800</v>
      </c>
      <c r="F656" s="59" t="e">
        <f t="shared" si="71"/>
        <v>#N/A</v>
      </c>
      <c r="G656" s="62"/>
      <c r="H656" s="62"/>
      <c r="I656" s="62"/>
      <c r="J656" s="62"/>
      <c r="K656" s="62"/>
      <c r="L656" s="62"/>
      <c r="M656" s="62"/>
      <c r="N656" s="62">
        <f>VLOOKUP(A656,PAGOS!$A$2:$D$2051,2,0)</f>
        <v>47800</v>
      </c>
      <c r="O656" s="59" t="str">
        <f>VLOOKUP(A656,PAGOS!$A$2:$D$2051,3,0)</f>
        <v>2000278105</v>
      </c>
      <c r="P656" s="59" t="str">
        <f>VLOOKUP(A656,PAGOS!$A$2:$D$2051,4,0)</f>
        <v>EVENTO  FEB_2020</v>
      </c>
      <c r="Q656" s="67">
        <f t="shared" si="72"/>
        <v>0</v>
      </c>
      <c r="R656" s="59"/>
    </row>
    <row r="657" spans="1:18">
      <c r="A657" s="59">
        <v>4354530</v>
      </c>
      <c r="B657" s="62">
        <v>47800</v>
      </c>
      <c r="C657" s="62">
        <v>47800</v>
      </c>
      <c r="D657" s="59" t="e">
        <f>VLOOKUP(A657,'CARTERA COOSALUD'!$A$2:$B$371,2,0)</f>
        <v>#N/A</v>
      </c>
      <c r="E657" s="59">
        <f>VLOOKUP(A657,PAGOS!$A$2:$B$2051,2,0)</f>
        <v>47800</v>
      </c>
      <c r="F657" s="59" t="e">
        <f t="shared" si="71"/>
        <v>#N/A</v>
      </c>
      <c r="G657" s="62"/>
      <c r="H657" s="62"/>
      <c r="I657" s="62"/>
      <c r="J657" s="62"/>
      <c r="K657" s="62"/>
      <c r="L657" s="62"/>
      <c r="M657" s="62"/>
      <c r="N657" s="62">
        <f>VLOOKUP(A657,PAGOS!$A$2:$D$2051,2,0)</f>
        <v>47800</v>
      </c>
      <c r="O657" s="59" t="str">
        <f>VLOOKUP(A657,PAGOS!$A$2:$D$2051,3,0)</f>
        <v>2000278105</v>
      </c>
      <c r="P657" s="59" t="str">
        <f>VLOOKUP(A657,PAGOS!$A$2:$D$2051,4,0)</f>
        <v>EVENTO  FEB_2020</v>
      </c>
      <c r="Q657" s="67">
        <f t="shared" si="72"/>
        <v>0</v>
      </c>
      <c r="R657" s="59"/>
    </row>
    <row r="658" spans="1:18">
      <c r="A658" s="59">
        <v>4354537</v>
      </c>
      <c r="B658" s="62">
        <v>47800</v>
      </c>
      <c r="C658" s="62">
        <v>47800</v>
      </c>
      <c r="D658" s="59" t="e">
        <f>VLOOKUP(A658,'CARTERA COOSALUD'!$A$2:$B$371,2,0)</f>
        <v>#N/A</v>
      </c>
      <c r="E658" s="59">
        <f>VLOOKUP(A658,PAGOS!$A$2:$B$2051,2,0)</f>
        <v>47800</v>
      </c>
      <c r="F658" s="59" t="e">
        <f t="shared" si="71"/>
        <v>#N/A</v>
      </c>
      <c r="G658" s="62"/>
      <c r="H658" s="62"/>
      <c r="I658" s="62"/>
      <c r="J658" s="62"/>
      <c r="K658" s="62"/>
      <c r="L658" s="62"/>
      <c r="M658" s="62"/>
      <c r="N658" s="62">
        <f>VLOOKUP(A658,PAGOS!$A$2:$D$2051,2,0)</f>
        <v>47800</v>
      </c>
      <c r="O658" s="59" t="str">
        <f>VLOOKUP(A658,PAGOS!$A$2:$D$2051,3,0)</f>
        <v>2000278105</v>
      </c>
      <c r="P658" s="59" t="str">
        <f>VLOOKUP(A658,PAGOS!$A$2:$D$2051,4,0)</f>
        <v>EVENTO  FEB_2020</v>
      </c>
      <c r="Q658" s="67">
        <f t="shared" si="72"/>
        <v>0</v>
      </c>
      <c r="R658" s="59"/>
    </row>
    <row r="659" spans="1:18">
      <c r="A659" s="59">
        <v>4354893</v>
      </c>
      <c r="B659" s="62">
        <v>47800</v>
      </c>
      <c r="C659" s="62">
        <v>47800</v>
      </c>
      <c r="D659" s="59" t="e">
        <f>VLOOKUP(A659,'CARTERA COOSALUD'!$A$2:$B$371,2,0)</f>
        <v>#N/A</v>
      </c>
      <c r="E659" s="59">
        <f>VLOOKUP(A659,PAGOS!$A$2:$B$2051,2,0)</f>
        <v>47800</v>
      </c>
      <c r="F659" s="59" t="e">
        <f t="shared" si="71"/>
        <v>#N/A</v>
      </c>
      <c r="G659" s="62"/>
      <c r="H659" s="62"/>
      <c r="I659" s="62"/>
      <c r="J659" s="62"/>
      <c r="K659" s="62"/>
      <c r="L659" s="62"/>
      <c r="M659" s="62"/>
      <c r="N659" s="62">
        <f>VLOOKUP(A659,PAGOS!$A$2:$D$2051,2,0)</f>
        <v>47800</v>
      </c>
      <c r="O659" s="59" t="str">
        <f>VLOOKUP(A659,PAGOS!$A$2:$D$2051,3,0)</f>
        <v>2000278105</v>
      </c>
      <c r="P659" s="59" t="str">
        <f>VLOOKUP(A659,PAGOS!$A$2:$D$2051,4,0)</f>
        <v>EVENTO  FEB_2020</v>
      </c>
      <c r="Q659" s="67">
        <f t="shared" si="72"/>
        <v>0</v>
      </c>
      <c r="R659" s="59"/>
    </row>
    <row r="660" spans="1:18">
      <c r="A660" s="59">
        <v>4354896</v>
      </c>
      <c r="B660" s="62">
        <v>47800</v>
      </c>
      <c r="C660" s="62">
        <v>47800</v>
      </c>
      <c r="D660" s="59" t="e">
        <f>VLOOKUP(A660,'CARTERA COOSALUD'!$A$2:$B$371,2,0)</f>
        <v>#N/A</v>
      </c>
      <c r="E660" s="59">
        <f>VLOOKUP(A660,PAGOS!$A$2:$B$2051,2,0)</f>
        <v>47800</v>
      </c>
      <c r="F660" s="59" t="e">
        <f t="shared" si="71"/>
        <v>#N/A</v>
      </c>
      <c r="G660" s="62"/>
      <c r="H660" s="62"/>
      <c r="I660" s="62"/>
      <c r="J660" s="62"/>
      <c r="K660" s="62"/>
      <c r="L660" s="62"/>
      <c r="M660" s="62"/>
      <c r="N660" s="62">
        <f>VLOOKUP(A660,PAGOS!$A$2:$D$2051,2,0)</f>
        <v>47800</v>
      </c>
      <c r="O660" s="59" t="str">
        <f>VLOOKUP(A660,PAGOS!$A$2:$D$2051,3,0)</f>
        <v>2000278105</v>
      </c>
      <c r="P660" s="59" t="str">
        <f>VLOOKUP(A660,PAGOS!$A$2:$D$2051,4,0)</f>
        <v>EVENTO  FEB_2020</v>
      </c>
      <c r="Q660" s="67">
        <f t="shared" si="72"/>
        <v>0</v>
      </c>
      <c r="R660" s="59"/>
    </row>
    <row r="661" spans="1:18">
      <c r="A661" s="59">
        <v>4354899</v>
      </c>
      <c r="B661" s="62">
        <v>47800</v>
      </c>
      <c r="C661" s="62">
        <v>47800</v>
      </c>
      <c r="D661" s="59" t="e">
        <f>VLOOKUP(A661,'CARTERA COOSALUD'!$A$2:$B$371,2,0)</f>
        <v>#N/A</v>
      </c>
      <c r="E661" s="59">
        <f>VLOOKUP(A661,PAGOS!$A$2:$B$2051,2,0)</f>
        <v>47800</v>
      </c>
      <c r="F661" s="59" t="e">
        <f t="shared" si="71"/>
        <v>#N/A</v>
      </c>
      <c r="G661" s="62"/>
      <c r="H661" s="62"/>
      <c r="I661" s="62"/>
      <c r="J661" s="62"/>
      <c r="K661" s="62"/>
      <c r="L661" s="62"/>
      <c r="M661" s="62"/>
      <c r="N661" s="62">
        <f>VLOOKUP(A661,PAGOS!$A$2:$D$2051,2,0)</f>
        <v>47800</v>
      </c>
      <c r="O661" s="59" t="str">
        <f>VLOOKUP(A661,PAGOS!$A$2:$D$2051,3,0)</f>
        <v>2000278105</v>
      </c>
      <c r="P661" s="59" t="str">
        <f>VLOOKUP(A661,PAGOS!$A$2:$D$2051,4,0)</f>
        <v>EVENTO  FEB_2020</v>
      </c>
      <c r="Q661" s="67">
        <f t="shared" si="72"/>
        <v>0</v>
      </c>
      <c r="R661" s="59"/>
    </row>
    <row r="662" spans="1:18">
      <c r="A662" s="59">
        <v>4355020</v>
      </c>
      <c r="B662" s="62">
        <v>224650</v>
      </c>
      <c r="C662" s="62">
        <v>224650</v>
      </c>
      <c r="D662" s="59">
        <f>VLOOKUP(A662,'CARTERA COOSALUD'!$A$2:$B$371,2,0)</f>
        <v>224650</v>
      </c>
      <c r="E662" s="59" t="e">
        <f>VLOOKUP(A662,PAGOS!$A$2:$B$2051,2,0)</f>
        <v>#N/A</v>
      </c>
      <c r="F662" s="59">
        <f t="shared" si="71"/>
        <v>0</v>
      </c>
      <c r="G662" s="62">
        <f>+C662</f>
        <v>224650</v>
      </c>
      <c r="H662" s="62"/>
      <c r="I662" s="62"/>
      <c r="J662" s="62"/>
      <c r="K662" s="62"/>
      <c r="L662" s="62"/>
      <c r="M662" s="62"/>
      <c r="N662" s="62"/>
      <c r="O662" s="59"/>
      <c r="P662" s="59"/>
      <c r="Q662" s="67">
        <f t="shared" si="72"/>
        <v>0</v>
      </c>
      <c r="R662" s="59"/>
    </row>
    <row r="663" spans="1:18">
      <c r="A663" s="59">
        <v>4355079</v>
      </c>
      <c r="B663" s="62">
        <v>47800</v>
      </c>
      <c r="C663" s="62">
        <v>47800</v>
      </c>
      <c r="D663" s="59" t="e">
        <f>VLOOKUP(A663,'CARTERA COOSALUD'!$A$2:$B$371,2,0)</f>
        <v>#N/A</v>
      </c>
      <c r="E663" s="59">
        <f>VLOOKUP(A663,PAGOS!$A$2:$B$2051,2,0)</f>
        <v>47800</v>
      </c>
      <c r="F663" s="59" t="e">
        <f t="shared" si="71"/>
        <v>#N/A</v>
      </c>
      <c r="G663" s="62"/>
      <c r="H663" s="62"/>
      <c r="I663" s="62"/>
      <c r="J663" s="62"/>
      <c r="K663" s="62"/>
      <c r="L663" s="62"/>
      <c r="M663" s="62"/>
      <c r="N663" s="62">
        <f>VLOOKUP(A663,PAGOS!$A$2:$D$2051,2,0)</f>
        <v>47800</v>
      </c>
      <c r="O663" s="59" t="str">
        <f>VLOOKUP(A663,PAGOS!$A$2:$D$2051,3,0)</f>
        <v>2000278105</v>
      </c>
      <c r="P663" s="59" t="str">
        <f>VLOOKUP(A663,PAGOS!$A$2:$D$2051,4,0)</f>
        <v>EVENTO  FEB_2020</v>
      </c>
      <c r="Q663" s="67">
        <f t="shared" si="72"/>
        <v>0</v>
      </c>
      <c r="R663" s="59"/>
    </row>
    <row r="664" spans="1:18">
      <c r="A664" s="59">
        <v>4355082</v>
      </c>
      <c r="B664" s="62">
        <v>64800</v>
      </c>
      <c r="C664" s="62">
        <v>64800</v>
      </c>
      <c r="D664" s="59" t="e">
        <f>VLOOKUP(A664,'CARTERA COOSALUD'!$A$2:$B$371,2,0)</f>
        <v>#N/A</v>
      </c>
      <c r="E664" s="59">
        <f>VLOOKUP(A664,PAGOS!$A$2:$B$2051,2,0)</f>
        <v>64800</v>
      </c>
      <c r="F664" s="59" t="e">
        <f t="shared" si="71"/>
        <v>#N/A</v>
      </c>
      <c r="G664" s="62"/>
      <c r="H664" s="62"/>
      <c r="I664" s="62"/>
      <c r="J664" s="62"/>
      <c r="K664" s="62"/>
      <c r="L664" s="62"/>
      <c r="M664" s="62"/>
      <c r="N664" s="62">
        <f>VLOOKUP(A664,PAGOS!$A$2:$D$2051,2,0)</f>
        <v>64800</v>
      </c>
      <c r="O664" s="59" t="str">
        <f>VLOOKUP(A664,PAGOS!$A$2:$D$2051,3,0)</f>
        <v>2000278105</v>
      </c>
      <c r="P664" s="59" t="str">
        <f>VLOOKUP(A664,PAGOS!$A$2:$D$2051,4,0)</f>
        <v>EVENTO  FEB_2020</v>
      </c>
      <c r="Q664" s="67">
        <f t="shared" si="72"/>
        <v>0</v>
      </c>
      <c r="R664" s="59"/>
    </row>
    <row r="665" spans="1:18">
      <c r="A665" s="59">
        <v>4328713</v>
      </c>
      <c r="B665" s="62">
        <v>29900</v>
      </c>
      <c r="C665" s="62">
        <v>29900</v>
      </c>
      <c r="D665" s="59" t="e">
        <f>VLOOKUP(A665,'CARTERA COOSALUD'!$A$2:$B$371,2,0)</f>
        <v>#N/A</v>
      </c>
      <c r="E665" s="59" t="e">
        <f>VLOOKUP(A665,PAGOS!$A$2:$B$2051,2,0)</f>
        <v>#N/A</v>
      </c>
      <c r="F665" s="59" t="e">
        <f t="shared" si="71"/>
        <v>#N/A</v>
      </c>
      <c r="G665" s="62"/>
      <c r="H665" s="62">
        <f t="shared" ref="H665" si="74">+C665</f>
        <v>29900</v>
      </c>
      <c r="I665" s="62"/>
      <c r="J665" s="62"/>
      <c r="K665" s="62"/>
      <c r="L665" s="62"/>
      <c r="M665" s="62"/>
      <c r="N665" s="62"/>
      <c r="O665" s="59"/>
      <c r="P665" s="59"/>
      <c r="Q665" s="67">
        <f t="shared" si="72"/>
        <v>0</v>
      </c>
      <c r="R665" s="59"/>
    </row>
    <row r="666" spans="1:18">
      <c r="A666" s="59">
        <v>4330568</v>
      </c>
      <c r="B666" s="62">
        <v>29900</v>
      </c>
      <c r="C666" s="62">
        <v>29900</v>
      </c>
      <c r="D666" s="59" t="e">
        <f>VLOOKUP(A666,'CARTERA COOSALUD'!$A$2:$B$371,2,0)</f>
        <v>#N/A</v>
      </c>
      <c r="E666" s="59" t="e">
        <f>VLOOKUP(A666,PAGOS!$A$2:$B$2051,2,0)</f>
        <v>#N/A</v>
      </c>
      <c r="F666" s="59" t="e">
        <f t="shared" si="71"/>
        <v>#N/A</v>
      </c>
      <c r="G666" s="62"/>
      <c r="H666" s="62"/>
      <c r="I666" s="62"/>
      <c r="J666" s="62"/>
      <c r="K666" s="62"/>
      <c r="L666" s="62">
        <v>29900</v>
      </c>
      <c r="M666" s="62"/>
      <c r="N666" s="62"/>
      <c r="O666" s="59"/>
      <c r="P666" s="59"/>
      <c r="Q666" s="67">
        <f t="shared" si="72"/>
        <v>0</v>
      </c>
      <c r="R666" s="59"/>
    </row>
    <row r="667" spans="1:18">
      <c r="A667" s="59">
        <v>4330798</v>
      </c>
      <c r="B667" s="62">
        <v>124300</v>
      </c>
      <c r="C667" s="62">
        <v>124300</v>
      </c>
      <c r="D667" s="59" t="e">
        <f>VLOOKUP(A667,'CARTERA COOSALUD'!$A$2:$B$371,2,0)</f>
        <v>#N/A</v>
      </c>
      <c r="E667" s="59" t="e">
        <f>VLOOKUP(A667,PAGOS!$A$2:$B$2051,2,0)</f>
        <v>#N/A</v>
      </c>
      <c r="F667" s="59" t="e">
        <f t="shared" si="71"/>
        <v>#N/A</v>
      </c>
      <c r="G667" s="62"/>
      <c r="H667" s="62"/>
      <c r="I667" s="62"/>
      <c r="J667" s="62"/>
      <c r="K667" s="62"/>
      <c r="L667" s="62">
        <v>124300</v>
      </c>
      <c r="M667" s="62"/>
      <c r="N667" s="62"/>
      <c r="O667" s="59"/>
      <c r="P667" s="59"/>
      <c r="Q667" s="67">
        <f t="shared" si="72"/>
        <v>0</v>
      </c>
      <c r="R667" s="59"/>
    </row>
    <row r="668" spans="1:18">
      <c r="A668" s="59">
        <v>4328323</v>
      </c>
      <c r="B668" s="62">
        <v>1040150</v>
      </c>
      <c r="C668" s="62">
        <v>1040150</v>
      </c>
      <c r="D668" s="59" t="e">
        <f>VLOOKUP(A668,'CARTERA COOSALUD'!$A$2:$B$371,2,0)</f>
        <v>#N/A</v>
      </c>
      <c r="E668" s="59">
        <f>VLOOKUP(A668,PAGOS!$A$2:$B$2051,2,0)</f>
        <v>1040150</v>
      </c>
      <c r="F668" s="59" t="e">
        <f t="shared" si="71"/>
        <v>#N/A</v>
      </c>
      <c r="G668" s="62"/>
      <c r="H668" s="62"/>
      <c r="I668" s="62"/>
      <c r="J668" s="62"/>
      <c r="K668" s="62"/>
      <c r="L668" s="62"/>
      <c r="M668" s="62"/>
      <c r="N668" s="62">
        <f>VLOOKUP(A668,PAGOS!$A$2:$D$2051,2,0)</f>
        <v>1040150</v>
      </c>
      <c r="O668" s="59" t="str">
        <f>VLOOKUP(A668,PAGOS!$A$2:$D$2051,3,0)</f>
        <v>2000278105</v>
      </c>
      <c r="P668" s="59" t="str">
        <f>VLOOKUP(A668,PAGOS!$A$2:$D$2051,4,0)</f>
        <v>EVENTO  FEB_2020</v>
      </c>
      <c r="Q668" s="67">
        <f t="shared" si="72"/>
        <v>0</v>
      </c>
      <c r="R668" s="59"/>
    </row>
    <row r="669" spans="1:18">
      <c r="A669" s="59">
        <v>4328490</v>
      </c>
      <c r="B669" s="62">
        <v>2558084</v>
      </c>
      <c r="C669" s="62">
        <v>2558084</v>
      </c>
      <c r="D669" s="59" t="e">
        <f>VLOOKUP(A669,'CARTERA COOSALUD'!$A$2:$B$371,2,0)</f>
        <v>#N/A</v>
      </c>
      <c r="E669" s="59">
        <f>VLOOKUP(A669,PAGOS!$A$2:$B$2051,2,0)</f>
        <v>2558084</v>
      </c>
      <c r="F669" s="59" t="e">
        <f t="shared" si="71"/>
        <v>#N/A</v>
      </c>
      <c r="G669" s="62"/>
      <c r="H669" s="62"/>
      <c r="I669" s="62"/>
      <c r="J669" s="62"/>
      <c r="K669" s="62"/>
      <c r="L669" s="62"/>
      <c r="M669" s="62"/>
      <c r="N669" s="62">
        <f>VLOOKUP(A669,PAGOS!$A$2:$D$2051,2,0)</f>
        <v>2558084</v>
      </c>
      <c r="O669" s="59" t="str">
        <f>VLOOKUP(A669,PAGOS!$A$2:$D$2051,3,0)</f>
        <v>2000278105</v>
      </c>
      <c r="P669" s="59" t="str">
        <f>VLOOKUP(A669,PAGOS!$A$2:$D$2051,4,0)</f>
        <v>EVENTO  FEB_2020</v>
      </c>
      <c r="Q669" s="67">
        <f t="shared" si="72"/>
        <v>0</v>
      </c>
      <c r="R669" s="59"/>
    </row>
    <row r="670" spans="1:18">
      <c r="A670" s="59">
        <v>4328561</v>
      </c>
      <c r="B670" s="62">
        <v>197400</v>
      </c>
      <c r="C670" s="62">
        <v>197400</v>
      </c>
      <c r="D670" s="59">
        <f>VLOOKUP(A670,'CARTERA COOSALUD'!$A$2:$B$371,2,0)</f>
        <v>69600</v>
      </c>
      <c r="E670" s="59">
        <f>VLOOKUP(A670,PAGOS!$A$2:$B$2051,2,0)</f>
        <v>127800</v>
      </c>
      <c r="F670" s="59">
        <f t="shared" si="71"/>
        <v>127800</v>
      </c>
      <c r="G670" s="62">
        <v>69600</v>
      </c>
      <c r="H670" s="62"/>
      <c r="I670" s="62"/>
      <c r="J670" s="62"/>
      <c r="K670" s="62"/>
      <c r="L670" s="62">
        <v>0</v>
      </c>
      <c r="M670" s="62"/>
      <c r="N670" s="62">
        <f>VLOOKUP(A670,PAGOS!$A$2:$D$2051,2,0)</f>
        <v>127800</v>
      </c>
      <c r="O670" s="59" t="str">
        <f>VLOOKUP(A670,PAGOS!$A$2:$D$2051,3,0)</f>
        <v>2000188095</v>
      </c>
      <c r="P670" s="59" t="str">
        <f>VLOOKUP(A670,PAGOS!$A$2:$D$2051,4,0)</f>
        <v>EVENTO SEP_2019</v>
      </c>
      <c r="Q670" s="67">
        <f t="shared" si="72"/>
        <v>0</v>
      </c>
      <c r="R670" s="59"/>
    </row>
    <row r="671" spans="1:18">
      <c r="A671" s="59">
        <v>4328713</v>
      </c>
      <c r="B671" s="62">
        <v>29900</v>
      </c>
      <c r="C671" s="62">
        <v>29900</v>
      </c>
      <c r="D671" s="59" t="e">
        <f>VLOOKUP(A671,'CARTERA COOSALUD'!$A$2:$B$371,2,0)</f>
        <v>#N/A</v>
      </c>
      <c r="E671" s="59" t="e">
        <f>VLOOKUP(A671,PAGOS!$A$2:$B$2051,2,0)</f>
        <v>#N/A</v>
      </c>
      <c r="F671" s="59" t="e">
        <f t="shared" si="71"/>
        <v>#N/A</v>
      </c>
      <c r="G671" s="62"/>
      <c r="H671" s="62">
        <f t="shared" ref="H671" si="75">+C671</f>
        <v>29900</v>
      </c>
      <c r="I671" s="62"/>
      <c r="J671" s="62"/>
      <c r="K671" s="62"/>
      <c r="L671" s="62"/>
      <c r="M671" s="62"/>
      <c r="N671" s="62"/>
      <c r="O671" s="59"/>
      <c r="P671" s="59"/>
      <c r="Q671" s="67">
        <f t="shared" si="72"/>
        <v>0</v>
      </c>
      <c r="R671" s="59"/>
    </row>
    <row r="672" spans="1:18">
      <c r="A672" s="59">
        <v>4328767</v>
      </c>
      <c r="B672" s="62">
        <v>47800</v>
      </c>
      <c r="C672" s="62">
        <v>47800</v>
      </c>
      <c r="D672" s="59" t="e">
        <f>VLOOKUP(A672,'CARTERA COOSALUD'!$A$2:$B$371,2,0)</f>
        <v>#N/A</v>
      </c>
      <c r="E672" s="59">
        <f>VLOOKUP(A672,PAGOS!$A$2:$B$2051,2,0)</f>
        <v>22700</v>
      </c>
      <c r="F672" s="59" t="e">
        <f t="shared" si="71"/>
        <v>#N/A</v>
      </c>
      <c r="G672" s="62"/>
      <c r="H672" s="62"/>
      <c r="I672" s="62"/>
      <c r="J672" s="62"/>
      <c r="K672" s="62"/>
      <c r="L672" s="62">
        <v>25100</v>
      </c>
      <c r="M672" s="62"/>
      <c r="N672" s="62">
        <f>VLOOKUP(A672,PAGOS!$A$2:$D$2051,2,0)</f>
        <v>22700</v>
      </c>
      <c r="O672" s="59" t="str">
        <f>VLOOKUP(A672,PAGOS!$A$2:$D$2051,3,0)</f>
        <v>2000188095</v>
      </c>
      <c r="P672" s="59" t="str">
        <f>VLOOKUP(A672,PAGOS!$A$2:$D$2051,4,0)</f>
        <v>EVENTO SEP_2019</v>
      </c>
      <c r="Q672" s="67">
        <f t="shared" si="72"/>
        <v>0</v>
      </c>
      <c r="R672" s="59"/>
    </row>
    <row r="673" spans="1:18">
      <c r="A673" s="59">
        <v>4329348</v>
      </c>
      <c r="B673" s="62">
        <v>180880</v>
      </c>
      <c r="C673" s="62">
        <v>180880</v>
      </c>
      <c r="D673" s="59" t="e">
        <f>VLOOKUP(A673,'CARTERA COOSALUD'!$A$2:$B$371,2,0)</f>
        <v>#N/A</v>
      </c>
      <c r="E673" s="59">
        <f>VLOOKUP(A673,PAGOS!$A$2:$B$2051,2,0)</f>
        <v>180880</v>
      </c>
      <c r="F673" s="59" t="e">
        <f t="shared" si="71"/>
        <v>#N/A</v>
      </c>
      <c r="G673" s="62"/>
      <c r="H673" s="62"/>
      <c r="I673" s="62"/>
      <c r="J673" s="62"/>
      <c r="K673" s="62"/>
      <c r="L673" s="62"/>
      <c r="M673" s="62"/>
      <c r="N673" s="62">
        <f>VLOOKUP(A673,PAGOS!$A$2:$D$2051,2,0)</f>
        <v>180880</v>
      </c>
      <c r="O673" s="59" t="str">
        <f>VLOOKUP(A673,PAGOS!$A$2:$D$2051,3,0)</f>
        <v>2000278105</v>
      </c>
      <c r="P673" s="59" t="str">
        <f>VLOOKUP(A673,PAGOS!$A$2:$D$2051,4,0)</f>
        <v>EVENTO  FEB_2020</v>
      </c>
      <c r="Q673" s="67">
        <f t="shared" si="72"/>
        <v>0</v>
      </c>
      <c r="R673" s="59"/>
    </row>
    <row r="674" spans="1:18">
      <c r="A674" s="59">
        <v>4329392</v>
      </c>
      <c r="B674" s="62">
        <v>72600</v>
      </c>
      <c r="C674" s="62">
        <v>72600</v>
      </c>
      <c r="D674" s="59" t="e">
        <f>VLOOKUP(A674,'CARTERA COOSALUD'!$A$2:$B$371,2,0)</f>
        <v>#N/A</v>
      </c>
      <c r="E674" s="59" t="e">
        <f>VLOOKUP(A674,PAGOS!$A$2:$B$2051,2,0)</f>
        <v>#N/A</v>
      </c>
      <c r="F674" s="59" t="e">
        <f t="shared" si="71"/>
        <v>#N/A</v>
      </c>
      <c r="G674" s="62"/>
      <c r="H674" s="62">
        <f t="shared" ref="H674" si="76">+C674</f>
        <v>72600</v>
      </c>
      <c r="I674" s="62"/>
      <c r="J674" s="62"/>
      <c r="K674" s="62"/>
      <c r="L674" s="62"/>
      <c r="M674" s="62"/>
      <c r="N674" s="62"/>
      <c r="O674" s="59"/>
      <c r="P674" s="59"/>
      <c r="Q674" s="67">
        <f t="shared" si="72"/>
        <v>0</v>
      </c>
      <c r="R674" s="59"/>
    </row>
    <row r="675" spans="1:18">
      <c r="A675" s="59">
        <v>4329531</v>
      </c>
      <c r="B675" s="62">
        <v>370240</v>
      </c>
      <c r="C675" s="62">
        <v>370240</v>
      </c>
      <c r="D675" s="59">
        <f>VLOOKUP(A675,'CARTERA COOSALUD'!$A$2:$B$371,2,0)</f>
        <v>370240</v>
      </c>
      <c r="E675" s="59" t="e">
        <f>VLOOKUP(A675,PAGOS!$A$2:$B$2051,2,0)</f>
        <v>#N/A</v>
      </c>
      <c r="F675" s="59">
        <f t="shared" si="71"/>
        <v>0</v>
      </c>
      <c r="G675" s="62">
        <f>+C675</f>
        <v>370240</v>
      </c>
      <c r="H675" s="62"/>
      <c r="I675" s="62"/>
      <c r="J675" s="62"/>
      <c r="K675" s="62"/>
      <c r="L675" s="62"/>
      <c r="M675" s="62"/>
      <c r="N675" s="62"/>
      <c r="O675" s="59"/>
      <c r="P675" s="59"/>
      <c r="Q675" s="67">
        <f t="shared" si="72"/>
        <v>0</v>
      </c>
      <c r="R675" s="59"/>
    </row>
    <row r="676" spans="1:18">
      <c r="A676" s="59">
        <v>4329550</v>
      </c>
      <c r="B676" s="62">
        <v>2205850</v>
      </c>
      <c r="C676" s="62">
        <v>2205850</v>
      </c>
      <c r="D676" s="59">
        <f>VLOOKUP(A676,'CARTERA COOSALUD'!$A$2:$B$371,2,0)</f>
        <v>103500</v>
      </c>
      <c r="E676" s="59">
        <f>VLOOKUP(A676,PAGOS!$A$2:$B$2051,2,0)</f>
        <v>1998850</v>
      </c>
      <c r="F676" s="59">
        <f t="shared" si="71"/>
        <v>2102350</v>
      </c>
      <c r="G676" s="62">
        <v>103500</v>
      </c>
      <c r="H676" s="62"/>
      <c r="I676" s="62"/>
      <c r="J676" s="62"/>
      <c r="K676" s="62"/>
      <c r="L676" s="62">
        <v>103500</v>
      </c>
      <c r="M676" s="62"/>
      <c r="N676" s="62">
        <f>VLOOKUP(A676,PAGOS!$A$2:$D$2051,2,0)</f>
        <v>1998850</v>
      </c>
      <c r="O676" s="59" t="str">
        <f>VLOOKUP(A676,PAGOS!$A$2:$D$2051,3,0)</f>
        <v>2000188095</v>
      </c>
      <c r="P676" s="59" t="str">
        <f>VLOOKUP(A676,PAGOS!$A$2:$D$2051,4,0)</f>
        <v>EVENTO SEP_2019</v>
      </c>
      <c r="Q676" s="67">
        <f t="shared" si="72"/>
        <v>0</v>
      </c>
      <c r="R676" s="59"/>
    </row>
    <row r="677" spans="1:18">
      <c r="A677" s="59">
        <v>4329561</v>
      </c>
      <c r="B677" s="62">
        <v>963740</v>
      </c>
      <c r="C677" s="62">
        <v>963740</v>
      </c>
      <c r="D677" s="59" t="e">
        <f>VLOOKUP(A677,'CARTERA COOSALUD'!$A$2:$B$371,2,0)</f>
        <v>#N/A</v>
      </c>
      <c r="E677" s="59">
        <f>VLOOKUP(A677,PAGOS!$A$2:$B$2051,2,0)</f>
        <v>963740</v>
      </c>
      <c r="F677" s="59" t="e">
        <f t="shared" si="71"/>
        <v>#N/A</v>
      </c>
      <c r="G677" s="62"/>
      <c r="H677" s="62"/>
      <c r="I677" s="62"/>
      <c r="J677" s="62"/>
      <c r="K677" s="62"/>
      <c r="L677" s="62"/>
      <c r="M677" s="62"/>
      <c r="N677" s="62">
        <f>VLOOKUP(A677,PAGOS!$A$2:$D$2051,2,0)</f>
        <v>963740</v>
      </c>
      <c r="O677" s="59" t="str">
        <f>VLOOKUP(A677,PAGOS!$A$2:$D$2051,3,0)</f>
        <v>2000278105</v>
      </c>
      <c r="P677" s="59" t="str">
        <f>VLOOKUP(A677,PAGOS!$A$2:$D$2051,4,0)</f>
        <v>EVENTO  FEB_2020</v>
      </c>
      <c r="Q677" s="67">
        <f t="shared" si="72"/>
        <v>0</v>
      </c>
      <c r="R677" s="59"/>
    </row>
    <row r="678" spans="1:18">
      <c r="A678" s="59">
        <v>4329729</v>
      </c>
      <c r="B678" s="62">
        <v>127800</v>
      </c>
      <c r="C678" s="62">
        <v>127800</v>
      </c>
      <c r="D678" s="59" t="e">
        <f>VLOOKUP(A678,'CARTERA COOSALUD'!$A$2:$B$371,2,0)</f>
        <v>#N/A</v>
      </c>
      <c r="E678" s="59" t="e">
        <f>VLOOKUP(A678,PAGOS!$A$2:$B$2051,2,0)</f>
        <v>#N/A</v>
      </c>
      <c r="F678" s="59" t="e">
        <f t="shared" si="71"/>
        <v>#N/A</v>
      </c>
      <c r="G678" s="62"/>
      <c r="H678" s="62">
        <f t="shared" ref="H678" si="77">+C678</f>
        <v>127800</v>
      </c>
      <c r="I678" s="62"/>
      <c r="J678" s="62"/>
      <c r="K678" s="62"/>
      <c r="L678" s="62"/>
      <c r="M678" s="62"/>
      <c r="N678" s="62"/>
      <c r="O678" s="59"/>
      <c r="P678" s="59"/>
      <c r="Q678" s="67">
        <f t="shared" si="72"/>
        <v>0</v>
      </c>
      <c r="R678" s="59"/>
    </row>
    <row r="679" spans="1:18">
      <c r="A679" s="59">
        <v>4329824</v>
      </c>
      <c r="B679" s="62">
        <v>174630</v>
      </c>
      <c r="C679" s="62">
        <v>174630</v>
      </c>
      <c r="D679" s="59" t="e">
        <f>VLOOKUP(A679,'CARTERA COOSALUD'!$A$2:$B$371,2,0)</f>
        <v>#N/A</v>
      </c>
      <c r="E679" s="59">
        <f>VLOOKUP(A679,PAGOS!$A$2:$B$2051,2,0)</f>
        <v>174630</v>
      </c>
      <c r="F679" s="59" t="e">
        <f t="shared" si="71"/>
        <v>#N/A</v>
      </c>
      <c r="G679" s="62"/>
      <c r="H679" s="62"/>
      <c r="I679" s="62"/>
      <c r="J679" s="62"/>
      <c r="K679" s="62"/>
      <c r="L679" s="62"/>
      <c r="M679" s="62"/>
      <c r="N679" s="62">
        <f>VLOOKUP(A679,PAGOS!$A$2:$D$2051,2,0)</f>
        <v>174630</v>
      </c>
      <c r="O679" s="59" t="str">
        <f>VLOOKUP(A679,PAGOS!$A$2:$D$2051,3,0)</f>
        <v>2000278105</v>
      </c>
      <c r="P679" s="59" t="str">
        <f>VLOOKUP(A679,PAGOS!$A$2:$D$2051,4,0)</f>
        <v>EVENTO  FEB_2020</v>
      </c>
      <c r="Q679" s="67">
        <f t="shared" si="72"/>
        <v>0</v>
      </c>
      <c r="R679" s="59"/>
    </row>
    <row r="680" spans="1:18">
      <c r="A680" s="59">
        <v>4330034</v>
      </c>
      <c r="B680" s="62">
        <v>468360</v>
      </c>
      <c r="C680" s="62">
        <v>468360</v>
      </c>
      <c r="D680" s="59" t="e">
        <f>VLOOKUP(A680,'CARTERA COOSALUD'!$A$2:$B$371,2,0)</f>
        <v>#N/A</v>
      </c>
      <c r="E680" s="59">
        <f>VLOOKUP(A680,PAGOS!$A$2:$B$2051,2,0)</f>
        <v>468360</v>
      </c>
      <c r="F680" s="59" t="e">
        <f t="shared" si="71"/>
        <v>#N/A</v>
      </c>
      <c r="G680" s="62"/>
      <c r="H680" s="62"/>
      <c r="I680" s="62"/>
      <c r="J680" s="62"/>
      <c r="K680" s="62"/>
      <c r="L680" s="62"/>
      <c r="M680" s="62"/>
      <c r="N680" s="62">
        <f>VLOOKUP(A680,PAGOS!$A$2:$D$2051,2,0)</f>
        <v>468360</v>
      </c>
      <c r="O680" s="59" t="str">
        <f>VLOOKUP(A680,PAGOS!$A$2:$D$2051,3,0)</f>
        <v>2000278105</v>
      </c>
      <c r="P680" s="59" t="str">
        <f>VLOOKUP(A680,PAGOS!$A$2:$D$2051,4,0)</f>
        <v>EVENTO  FEB_2020</v>
      </c>
      <c r="Q680" s="67">
        <f t="shared" si="72"/>
        <v>0</v>
      </c>
      <c r="R680" s="59"/>
    </row>
    <row r="681" spans="1:18">
      <c r="A681" s="59">
        <v>4330376</v>
      </c>
      <c r="B681" s="62">
        <v>2409502</v>
      </c>
      <c r="C681" s="62">
        <v>2409502</v>
      </c>
      <c r="D681" s="59">
        <f>VLOOKUP(A681,'CARTERA COOSALUD'!$A$2:$B$371,2,0)</f>
        <v>1066312</v>
      </c>
      <c r="E681" s="59">
        <f>VLOOKUP(A681,PAGOS!$A$2:$B$2051,2,0)</f>
        <v>1343190</v>
      </c>
      <c r="F681" s="59">
        <f t="shared" si="71"/>
        <v>1343190</v>
      </c>
      <c r="G681" s="62">
        <v>1066312</v>
      </c>
      <c r="H681" s="62"/>
      <c r="I681" s="62"/>
      <c r="J681" s="62"/>
      <c r="K681" s="62"/>
      <c r="L681" s="62"/>
      <c r="M681" s="62"/>
      <c r="N681" s="62">
        <f>VLOOKUP(A681,PAGOS!$A$2:$D$2051,2,0)</f>
        <v>1343190</v>
      </c>
      <c r="O681" s="59" t="str">
        <f>VLOOKUP(A681,PAGOS!$A$2:$D$2051,3,0)</f>
        <v>2000188095</v>
      </c>
      <c r="P681" s="59" t="str">
        <f>VLOOKUP(A681,PAGOS!$A$2:$D$2051,4,0)</f>
        <v>EVENTO SEP_2019</v>
      </c>
      <c r="Q681" s="67">
        <f t="shared" si="72"/>
        <v>0</v>
      </c>
      <c r="R681" s="59"/>
    </row>
    <row r="682" spans="1:18">
      <c r="A682" s="59">
        <v>4330568</v>
      </c>
      <c r="B682" s="62">
        <v>29900</v>
      </c>
      <c r="C682" s="62">
        <v>29900</v>
      </c>
      <c r="D682" s="59" t="e">
        <f>VLOOKUP(A682,'CARTERA COOSALUD'!$A$2:$B$371,2,0)</f>
        <v>#N/A</v>
      </c>
      <c r="E682" s="59" t="e">
        <f>VLOOKUP(A682,PAGOS!$A$2:$B$2051,2,0)</f>
        <v>#N/A</v>
      </c>
      <c r="F682" s="59" t="e">
        <f t="shared" si="71"/>
        <v>#N/A</v>
      </c>
      <c r="G682" s="62"/>
      <c r="H682" s="62"/>
      <c r="I682" s="62"/>
      <c r="J682" s="62"/>
      <c r="K682" s="62"/>
      <c r="L682" s="62">
        <v>29900</v>
      </c>
      <c r="M682" s="62"/>
      <c r="N682" s="62"/>
      <c r="O682" s="59"/>
      <c r="P682" s="59"/>
      <c r="Q682" s="67">
        <f t="shared" si="72"/>
        <v>0</v>
      </c>
      <c r="R682" s="59"/>
    </row>
    <row r="683" spans="1:18">
      <c r="A683" s="59">
        <v>4330626</v>
      </c>
      <c r="B683" s="62">
        <v>2893220</v>
      </c>
      <c r="C683" s="62">
        <v>2893220</v>
      </c>
      <c r="D683" s="59" t="e">
        <f>VLOOKUP(A683,'CARTERA COOSALUD'!$A$2:$B$371,2,0)</f>
        <v>#N/A</v>
      </c>
      <c r="E683" s="59">
        <f>VLOOKUP(A683,PAGOS!$A$2:$B$2051,2,0)</f>
        <v>2893220</v>
      </c>
      <c r="F683" s="59" t="e">
        <f t="shared" si="71"/>
        <v>#N/A</v>
      </c>
      <c r="G683" s="62"/>
      <c r="H683" s="62"/>
      <c r="I683" s="62"/>
      <c r="J683" s="62"/>
      <c r="K683" s="62"/>
      <c r="L683" s="62"/>
      <c r="M683" s="62"/>
      <c r="N683" s="62">
        <f>VLOOKUP(A683,PAGOS!$A$2:$D$2051,2,0)</f>
        <v>2893220</v>
      </c>
      <c r="O683" s="59" t="str">
        <f>VLOOKUP(A683,PAGOS!$A$2:$D$2051,3,0)</f>
        <v>2000278105</v>
      </c>
      <c r="P683" s="59" t="str">
        <f>VLOOKUP(A683,PAGOS!$A$2:$D$2051,4,0)</f>
        <v>EVENTO  FEB_2020</v>
      </c>
      <c r="Q683" s="67">
        <f t="shared" si="72"/>
        <v>0</v>
      </c>
      <c r="R683" s="59"/>
    </row>
    <row r="684" spans="1:18">
      <c r="A684" s="59">
        <v>4330798</v>
      </c>
      <c r="B684" s="62">
        <v>124300</v>
      </c>
      <c r="C684" s="62">
        <v>124300</v>
      </c>
      <c r="D684" s="59" t="e">
        <f>VLOOKUP(A684,'CARTERA COOSALUD'!$A$2:$B$371,2,0)</f>
        <v>#N/A</v>
      </c>
      <c r="E684" s="59" t="e">
        <f>VLOOKUP(A684,PAGOS!$A$2:$B$2051,2,0)</f>
        <v>#N/A</v>
      </c>
      <c r="F684" s="59" t="e">
        <f t="shared" si="71"/>
        <v>#N/A</v>
      </c>
      <c r="G684" s="62"/>
      <c r="H684" s="62"/>
      <c r="I684" s="62"/>
      <c r="J684" s="62"/>
      <c r="K684" s="62"/>
      <c r="L684" s="62">
        <v>124300</v>
      </c>
      <c r="M684" s="62"/>
      <c r="N684" s="62"/>
      <c r="O684" s="59"/>
      <c r="P684" s="59"/>
      <c r="Q684" s="67">
        <f t="shared" si="72"/>
        <v>0</v>
      </c>
      <c r="R684" s="59"/>
    </row>
    <row r="685" spans="1:18">
      <c r="A685" s="59">
        <v>4331584</v>
      </c>
      <c r="B685" s="62">
        <v>47800</v>
      </c>
      <c r="C685" s="62">
        <v>47800</v>
      </c>
      <c r="D685" s="59" t="e">
        <f>VLOOKUP(A685,'CARTERA COOSALUD'!$A$2:$B$371,2,0)</f>
        <v>#N/A</v>
      </c>
      <c r="E685" s="59" t="e">
        <f>VLOOKUP(A685,PAGOS!$A$2:$B$2051,2,0)</f>
        <v>#N/A</v>
      </c>
      <c r="F685" s="59" t="e">
        <f t="shared" si="71"/>
        <v>#N/A</v>
      </c>
      <c r="G685" s="62"/>
      <c r="H685" s="62">
        <f t="shared" ref="H685" si="78">+C685</f>
        <v>47800</v>
      </c>
      <c r="I685" s="62"/>
      <c r="J685" s="62"/>
      <c r="K685" s="62"/>
      <c r="L685" s="62"/>
      <c r="M685" s="62"/>
      <c r="N685" s="62"/>
      <c r="O685" s="59"/>
      <c r="P685" s="59"/>
      <c r="Q685" s="67">
        <f t="shared" si="72"/>
        <v>0</v>
      </c>
      <c r="R685" s="59"/>
    </row>
    <row r="686" spans="1:18">
      <c r="A686" s="59">
        <v>4331955</v>
      </c>
      <c r="B686" s="62">
        <v>47800</v>
      </c>
      <c r="C686" s="62">
        <v>47800</v>
      </c>
      <c r="D686" s="59" t="e">
        <f>VLOOKUP(A686,'CARTERA COOSALUD'!$A$2:$B$371,2,0)</f>
        <v>#N/A</v>
      </c>
      <c r="E686" s="59">
        <f>VLOOKUP(A686,PAGOS!$A$2:$B$2051,2,0)</f>
        <v>40000</v>
      </c>
      <c r="F686" s="59" t="e">
        <f t="shared" si="71"/>
        <v>#N/A</v>
      </c>
      <c r="G686" s="62"/>
      <c r="H686" s="62"/>
      <c r="I686" s="62"/>
      <c r="J686" s="62"/>
      <c r="K686" s="62"/>
      <c r="L686" s="62">
        <v>7800</v>
      </c>
      <c r="M686" s="62"/>
      <c r="N686" s="62">
        <f>VLOOKUP(A686,PAGOS!$A$2:$D$2051,2,0)</f>
        <v>40000</v>
      </c>
      <c r="O686" s="59" t="str">
        <f>VLOOKUP(A686,PAGOS!$A$2:$D$2051,3,0)</f>
        <v>2000188095</v>
      </c>
      <c r="P686" s="59" t="str">
        <f>VLOOKUP(A686,PAGOS!$A$2:$D$2051,4,0)</f>
        <v>EVENTO SEP_2019</v>
      </c>
      <c r="Q686" s="67">
        <f t="shared" si="72"/>
        <v>0</v>
      </c>
      <c r="R686" s="59"/>
    </row>
    <row r="687" spans="1:18">
      <c r="A687" s="59">
        <v>4331989</v>
      </c>
      <c r="B687" s="62">
        <v>10285126</v>
      </c>
      <c r="C687" s="62">
        <v>10285126</v>
      </c>
      <c r="D687" s="59" t="e">
        <f>VLOOKUP(A687,'CARTERA COOSALUD'!$A$2:$B$371,2,0)</f>
        <v>#N/A</v>
      </c>
      <c r="E687" s="59">
        <f>VLOOKUP(A687,PAGOS!$A$2:$B$2051,2,0)</f>
        <v>10285126</v>
      </c>
      <c r="F687" s="59" t="e">
        <f t="shared" si="71"/>
        <v>#N/A</v>
      </c>
      <c r="G687" s="62"/>
      <c r="H687" s="62"/>
      <c r="I687" s="62"/>
      <c r="J687" s="62"/>
      <c r="K687" s="62"/>
      <c r="L687" s="62"/>
      <c r="M687" s="62"/>
      <c r="N687" s="62">
        <f>VLOOKUP(A687,PAGOS!$A$2:$D$2051,2,0)</f>
        <v>10285126</v>
      </c>
      <c r="O687" s="59" t="str">
        <f>VLOOKUP(A687,PAGOS!$A$2:$D$2051,3,0)</f>
        <v>2000278105</v>
      </c>
      <c r="P687" s="59" t="str">
        <f>VLOOKUP(A687,PAGOS!$A$2:$D$2051,4,0)</f>
        <v>EVENTO  FEB_2020</v>
      </c>
      <c r="Q687" s="67">
        <f t="shared" si="72"/>
        <v>0</v>
      </c>
      <c r="R687" s="59"/>
    </row>
    <row r="688" spans="1:18">
      <c r="A688" s="59">
        <v>4331993</v>
      </c>
      <c r="B688" s="62">
        <v>3895020</v>
      </c>
      <c r="C688" s="62">
        <v>3895020</v>
      </c>
      <c r="D688" s="59" t="e">
        <f>VLOOKUP(A688,'CARTERA COOSALUD'!$A$2:$B$371,2,0)</f>
        <v>#N/A</v>
      </c>
      <c r="E688" s="59">
        <f>VLOOKUP(A688,PAGOS!$A$2:$B$2051,2,0)</f>
        <v>3895020</v>
      </c>
      <c r="F688" s="59" t="e">
        <f t="shared" si="71"/>
        <v>#N/A</v>
      </c>
      <c r="G688" s="62"/>
      <c r="H688" s="62"/>
      <c r="I688" s="62"/>
      <c r="J688" s="62"/>
      <c r="K688" s="62"/>
      <c r="L688" s="62"/>
      <c r="M688" s="62"/>
      <c r="N688" s="62">
        <f>VLOOKUP(A688,PAGOS!$A$2:$D$2051,2,0)</f>
        <v>3895020</v>
      </c>
      <c r="O688" s="59" t="str">
        <f>VLOOKUP(A688,PAGOS!$A$2:$D$2051,3,0)</f>
        <v>2000278105</v>
      </c>
      <c r="P688" s="59" t="str">
        <f>VLOOKUP(A688,PAGOS!$A$2:$D$2051,4,0)</f>
        <v>EVENTO  FEB_2020</v>
      </c>
      <c r="Q688" s="67">
        <f t="shared" si="72"/>
        <v>0</v>
      </c>
      <c r="R688" s="59"/>
    </row>
    <row r="689" spans="1:18">
      <c r="A689" s="59">
        <v>4332120</v>
      </c>
      <c r="B689" s="62">
        <v>5046940</v>
      </c>
      <c r="C689" s="62">
        <v>5046940</v>
      </c>
      <c r="D689" s="59" t="e">
        <f>VLOOKUP(A689,'CARTERA COOSALUD'!$A$2:$B$371,2,0)</f>
        <v>#N/A</v>
      </c>
      <c r="E689" s="59">
        <f>VLOOKUP(A689,PAGOS!$A$2:$B$2051,2,0)</f>
        <v>3741940</v>
      </c>
      <c r="F689" s="59" t="e">
        <f t="shared" si="71"/>
        <v>#N/A</v>
      </c>
      <c r="G689" s="62"/>
      <c r="H689" s="62"/>
      <c r="I689" s="62"/>
      <c r="J689" s="62"/>
      <c r="K689" s="62"/>
      <c r="L689" s="62">
        <v>1305000</v>
      </c>
      <c r="M689" s="62"/>
      <c r="N689" s="62">
        <f>VLOOKUP(A689,PAGOS!$A$2:$D$2051,2,0)</f>
        <v>3741940</v>
      </c>
      <c r="O689" s="59" t="str">
        <f>VLOOKUP(A689,PAGOS!$A$2:$D$2051,3,0)</f>
        <v>2000188095</v>
      </c>
      <c r="P689" s="59" t="str">
        <f>VLOOKUP(A689,PAGOS!$A$2:$D$2051,4,0)</f>
        <v>EVENTO SEP_2019</v>
      </c>
      <c r="Q689" s="67">
        <f t="shared" si="72"/>
        <v>0</v>
      </c>
      <c r="R689" s="59"/>
    </row>
    <row r="690" spans="1:18">
      <c r="A690" s="59">
        <v>4355571</v>
      </c>
      <c r="B690" s="62">
        <v>40000</v>
      </c>
      <c r="C690" s="62">
        <v>40000</v>
      </c>
      <c r="D690" s="59" t="e">
        <f>VLOOKUP(A690,'CARTERA COOSALUD'!$A$2:$B$371,2,0)</f>
        <v>#N/A</v>
      </c>
      <c r="E690" s="59">
        <f>VLOOKUP(A690,PAGOS!$A$2:$B$2051,2,0)</f>
        <v>40000</v>
      </c>
      <c r="F690" s="59" t="e">
        <f t="shared" si="71"/>
        <v>#N/A</v>
      </c>
      <c r="G690" s="62"/>
      <c r="H690" s="62"/>
      <c r="I690" s="62"/>
      <c r="J690" s="62"/>
      <c r="K690" s="62"/>
      <c r="L690" s="62"/>
      <c r="M690" s="62"/>
      <c r="N690" s="62">
        <f>VLOOKUP(A690,PAGOS!$A$2:$D$2051,2,0)</f>
        <v>40000</v>
      </c>
      <c r="O690" s="59" t="str">
        <f>VLOOKUP(A690,PAGOS!$A$2:$D$2051,3,0)</f>
        <v>2000253502</v>
      </c>
      <c r="P690" s="59" t="str">
        <f>VLOOKUP(A690,PAGOS!$A$2:$D$2051,4,0)</f>
        <v>EVENTO DIC_2019  RED.PUBLICA</v>
      </c>
      <c r="Q690" s="67">
        <f t="shared" si="72"/>
        <v>0</v>
      </c>
      <c r="R690" s="59"/>
    </row>
    <row r="691" spans="1:18">
      <c r="A691" s="59">
        <v>4355579</v>
      </c>
      <c r="B691" s="62">
        <v>99400</v>
      </c>
      <c r="C691" s="62">
        <v>99400</v>
      </c>
      <c r="D691" s="59" t="e">
        <f>VLOOKUP(A691,'CARTERA COOSALUD'!$A$2:$B$371,2,0)</f>
        <v>#N/A</v>
      </c>
      <c r="E691" s="59" t="e">
        <f>VLOOKUP(A691,PAGOS!$A$2:$B$2051,2,0)</f>
        <v>#N/A</v>
      </c>
      <c r="F691" s="59" t="e">
        <f t="shared" si="71"/>
        <v>#N/A</v>
      </c>
      <c r="G691" s="62"/>
      <c r="H691" s="62">
        <f t="shared" ref="H691" si="79">+C691</f>
        <v>99400</v>
      </c>
      <c r="I691" s="62"/>
      <c r="J691" s="62"/>
      <c r="K691" s="62"/>
      <c r="L691" s="62"/>
      <c r="M691" s="62"/>
      <c r="N691" s="62"/>
      <c r="O691" s="59"/>
      <c r="P691" s="59"/>
      <c r="Q691" s="67">
        <f t="shared" si="72"/>
        <v>0</v>
      </c>
      <c r="R691" s="59"/>
    </row>
    <row r="692" spans="1:18">
      <c r="A692" s="59">
        <v>4355973</v>
      </c>
      <c r="B692" s="62">
        <v>34750</v>
      </c>
      <c r="C692" s="62">
        <v>34750</v>
      </c>
      <c r="D692" s="59">
        <f>VLOOKUP(A692,'CARTERA COOSALUD'!$A$2:$B$371,2,0)</f>
        <v>15855</v>
      </c>
      <c r="E692" s="59">
        <f>VLOOKUP(A692,PAGOS!$A$2:$B$2051,2,0)</f>
        <v>18895</v>
      </c>
      <c r="F692" s="59">
        <f t="shared" si="71"/>
        <v>18895</v>
      </c>
      <c r="G692" s="62">
        <v>15855</v>
      </c>
      <c r="H692" s="62"/>
      <c r="I692" s="62"/>
      <c r="J692" s="62"/>
      <c r="K692" s="62"/>
      <c r="L692" s="62"/>
      <c r="M692" s="62"/>
      <c r="N692" s="62">
        <f>VLOOKUP(A692,PAGOS!$A$2:$D$2051,2,0)</f>
        <v>18895</v>
      </c>
      <c r="O692" s="59" t="str">
        <f>VLOOKUP(A692,PAGOS!$A$2:$D$2051,3,0)</f>
        <v>2000283464</v>
      </c>
      <c r="P692" s="59" t="str">
        <f>VLOOKUP(A692,PAGOS!$A$2:$D$2051,4,0)</f>
        <v>EVENTO MAR_2020</v>
      </c>
      <c r="Q692" s="67">
        <f t="shared" si="72"/>
        <v>0</v>
      </c>
      <c r="R692" s="59"/>
    </row>
    <row r="693" spans="1:18">
      <c r="A693" s="59">
        <v>4356638</v>
      </c>
      <c r="B693" s="62">
        <v>29900</v>
      </c>
      <c r="C693" s="62">
        <v>29900</v>
      </c>
      <c r="D693" s="59" t="e">
        <f>VLOOKUP(A693,'CARTERA COOSALUD'!$A$2:$B$371,2,0)</f>
        <v>#N/A</v>
      </c>
      <c r="E693" s="59">
        <f>VLOOKUP(A693,PAGOS!$A$2:$B$2051,2,0)</f>
        <v>29900</v>
      </c>
      <c r="F693" s="59" t="e">
        <f t="shared" si="71"/>
        <v>#N/A</v>
      </c>
      <c r="G693" s="62"/>
      <c r="H693" s="62"/>
      <c r="I693" s="62"/>
      <c r="J693" s="62"/>
      <c r="K693" s="62"/>
      <c r="L693" s="62"/>
      <c r="M693" s="62"/>
      <c r="N693" s="62">
        <f>VLOOKUP(A693,PAGOS!$A$2:$D$2051,2,0)</f>
        <v>29900</v>
      </c>
      <c r="O693" s="59" t="str">
        <f>VLOOKUP(A693,PAGOS!$A$2:$D$2051,3,0)</f>
        <v>2000253502</v>
      </c>
      <c r="P693" s="59" t="str">
        <f>VLOOKUP(A693,PAGOS!$A$2:$D$2051,4,0)</f>
        <v>EVENTO DIC_2019  RED.PUBLICA</v>
      </c>
      <c r="Q693" s="67">
        <f t="shared" si="72"/>
        <v>0</v>
      </c>
      <c r="R693" s="59"/>
    </row>
    <row r="694" spans="1:18">
      <c r="A694" s="59">
        <v>4343573</v>
      </c>
      <c r="B694" s="62">
        <v>319500</v>
      </c>
      <c r="C694" s="62">
        <v>319500</v>
      </c>
      <c r="D694" s="59">
        <f>VLOOKUP(A694,'CARTERA COOSALUD'!$A$2:$B$371,2,0)</f>
        <v>319500</v>
      </c>
      <c r="E694" s="59" t="e">
        <f>VLOOKUP(A694,PAGOS!$A$2:$B$2051,2,0)</f>
        <v>#N/A</v>
      </c>
      <c r="F694" s="59">
        <f t="shared" si="71"/>
        <v>0</v>
      </c>
      <c r="G694" s="62">
        <f t="shared" ref="G694:G703" si="80">+C694</f>
        <v>319500</v>
      </c>
      <c r="H694" s="62"/>
      <c r="I694" s="62"/>
      <c r="J694" s="62"/>
      <c r="K694" s="62"/>
      <c r="L694" s="62"/>
      <c r="M694" s="62"/>
      <c r="N694" s="62"/>
      <c r="O694" s="59"/>
      <c r="P694" s="59"/>
      <c r="Q694" s="67">
        <f t="shared" si="72"/>
        <v>0</v>
      </c>
      <c r="R694" s="59"/>
    </row>
    <row r="695" spans="1:18">
      <c r="A695" s="59">
        <v>4352580</v>
      </c>
      <c r="B695" s="62">
        <v>127800</v>
      </c>
      <c r="C695" s="62">
        <v>127800</v>
      </c>
      <c r="D695" s="59">
        <f>VLOOKUP(A695,'CARTERA COOSALUD'!$A$2:$B$371,2,0)</f>
        <v>127800</v>
      </c>
      <c r="E695" s="59" t="e">
        <f>VLOOKUP(A695,PAGOS!$A$2:$B$2051,2,0)</f>
        <v>#N/A</v>
      </c>
      <c r="F695" s="59">
        <f t="shared" si="71"/>
        <v>0</v>
      </c>
      <c r="G695" s="62">
        <f t="shared" si="80"/>
        <v>127800</v>
      </c>
      <c r="H695" s="62"/>
      <c r="I695" s="62"/>
      <c r="J695" s="62"/>
      <c r="K695" s="62"/>
      <c r="L695" s="62"/>
      <c r="M695" s="62"/>
      <c r="N695" s="62"/>
      <c r="O695" s="59"/>
      <c r="P695" s="59"/>
      <c r="Q695" s="67">
        <f t="shared" si="72"/>
        <v>0</v>
      </c>
      <c r="R695" s="59"/>
    </row>
    <row r="696" spans="1:18">
      <c r="A696" s="59">
        <v>4352582</v>
      </c>
      <c r="B696" s="62">
        <v>143000</v>
      </c>
      <c r="C696" s="62">
        <v>143000</v>
      </c>
      <c r="D696" s="59">
        <f>VLOOKUP(A696,'CARTERA COOSALUD'!$A$2:$B$371,2,0)</f>
        <v>143000</v>
      </c>
      <c r="E696" s="59" t="e">
        <f>VLOOKUP(A696,PAGOS!$A$2:$B$2051,2,0)</f>
        <v>#N/A</v>
      </c>
      <c r="F696" s="59">
        <f t="shared" si="71"/>
        <v>0</v>
      </c>
      <c r="G696" s="62">
        <f t="shared" si="80"/>
        <v>143000</v>
      </c>
      <c r="H696" s="62"/>
      <c r="I696" s="62"/>
      <c r="J696" s="62"/>
      <c r="K696" s="62"/>
      <c r="L696" s="62"/>
      <c r="M696" s="62"/>
      <c r="N696" s="62"/>
      <c r="O696" s="59"/>
      <c r="P696" s="59"/>
      <c r="Q696" s="67">
        <f t="shared" si="72"/>
        <v>0</v>
      </c>
      <c r="R696" s="59"/>
    </row>
    <row r="697" spans="1:18">
      <c r="A697" s="59">
        <v>4352590</v>
      </c>
      <c r="B697" s="62">
        <v>175800</v>
      </c>
      <c r="C697" s="62">
        <v>175800</v>
      </c>
      <c r="D697" s="59">
        <f>VLOOKUP(A697,'CARTERA COOSALUD'!$A$2:$B$371,2,0)</f>
        <v>175800</v>
      </c>
      <c r="E697" s="59" t="e">
        <f>VLOOKUP(A697,PAGOS!$A$2:$B$2051,2,0)</f>
        <v>#N/A</v>
      </c>
      <c r="F697" s="59">
        <f t="shared" si="71"/>
        <v>0</v>
      </c>
      <c r="G697" s="62">
        <f t="shared" si="80"/>
        <v>175800</v>
      </c>
      <c r="H697" s="62"/>
      <c r="I697" s="62"/>
      <c r="J697" s="62"/>
      <c r="K697" s="62"/>
      <c r="L697" s="62"/>
      <c r="M697" s="62"/>
      <c r="N697" s="62"/>
      <c r="O697" s="59"/>
      <c r="P697" s="59"/>
      <c r="Q697" s="67">
        <f t="shared" si="72"/>
        <v>0</v>
      </c>
      <c r="R697" s="59"/>
    </row>
    <row r="698" spans="1:18">
      <c r="A698" s="59">
        <v>4352597</v>
      </c>
      <c r="B698" s="62">
        <v>143000</v>
      </c>
      <c r="C698" s="62">
        <v>143000</v>
      </c>
      <c r="D698" s="59">
        <f>VLOOKUP(A698,'CARTERA COOSALUD'!$A$2:$B$371,2,0)</f>
        <v>143000</v>
      </c>
      <c r="E698" s="59" t="e">
        <f>VLOOKUP(A698,PAGOS!$A$2:$B$2051,2,0)</f>
        <v>#N/A</v>
      </c>
      <c r="F698" s="59">
        <f t="shared" si="71"/>
        <v>0</v>
      </c>
      <c r="G698" s="62">
        <f t="shared" si="80"/>
        <v>143000</v>
      </c>
      <c r="H698" s="62"/>
      <c r="I698" s="62"/>
      <c r="J698" s="62"/>
      <c r="K698" s="62"/>
      <c r="L698" s="62"/>
      <c r="M698" s="62"/>
      <c r="N698" s="62"/>
      <c r="O698" s="59"/>
      <c r="P698" s="59"/>
      <c r="Q698" s="67">
        <f t="shared" si="72"/>
        <v>0</v>
      </c>
      <c r="R698" s="59"/>
    </row>
    <row r="699" spans="1:18">
      <c r="A699" s="59">
        <v>4352614</v>
      </c>
      <c r="B699" s="62">
        <v>42000</v>
      </c>
      <c r="C699" s="62">
        <v>42000</v>
      </c>
      <c r="D699" s="59">
        <f>VLOOKUP(A699,'CARTERA COOSALUD'!$A$2:$B$371,2,0)</f>
        <v>42000</v>
      </c>
      <c r="E699" s="59" t="e">
        <f>VLOOKUP(A699,PAGOS!$A$2:$B$2051,2,0)</f>
        <v>#N/A</v>
      </c>
      <c r="F699" s="59">
        <f t="shared" si="71"/>
        <v>0</v>
      </c>
      <c r="G699" s="62">
        <f t="shared" si="80"/>
        <v>42000</v>
      </c>
      <c r="H699" s="62"/>
      <c r="I699" s="62"/>
      <c r="J699" s="62"/>
      <c r="K699" s="62"/>
      <c r="L699" s="62"/>
      <c r="M699" s="62"/>
      <c r="N699" s="62"/>
      <c r="O699" s="59"/>
      <c r="P699" s="59"/>
      <c r="Q699" s="67">
        <f t="shared" si="72"/>
        <v>0</v>
      </c>
      <c r="R699" s="59"/>
    </row>
    <row r="700" spans="1:18">
      <c r="A700" s="59">
        <v>4352615</v>
      </c>
      <c r="B700" s="62">
        <v>42000</v>
      </c>
      <c r="C700" s="62">
        <v>42000</v>
      </c>
      <c r="D700" s="59">
        <f>VLOOKUP(A700,'CARTERA COOSALUD'!$A$2:$B$371,2,0)</f>
        <v>42000</v>
      </c>
      <c r="E700" s="59" t="e">
        <f>VLOOKUP(A700,PAGOS!$A$2:$B$2051,2,0)</f>
        <v>#N/A</v>
      </c>
      <c r="F700" s="59">
        <f t="shared" si="71"/>
        <v>0</v>
      </c>
      <c r="G700" s="62">
        <f t="shared" si="80"/>
        <v>42000</v>
      </c>
      <c r="H700" s="62"/>
      <c r="I700" s="62"/>
      <c r="J700" s="62"/>
      <c r="K700" s="62"/>
      <c r="L700" s="62"/>
      <c r="M700" s="62"/>
      <c r="N700" s="62"/>
      <c r="O700" s="59"/>
      <c r="P700" s="59"/>
      <c r="Q700" s="67">
        <f t="shared" si="72"/>
        <v>0</v>
      </c>
      <c r="R700" s="59"/>
    </row>
    <row r="701" spans="1:18">
      <c r="A701" s="59">
        <v>4352618</v>
      </c>
      <c r="B701" s="62">
        <v>42000</v>
      </c>
      <c r="C701" s="62">
        <v>42000</v>
      </c>
      <c r="D701" s="59">
        <f>VLOOKUP(A701,'CARTERA COOSALUD'!$A$2:$B$371,2,0)</f>
        <v>42000</v>
      </c>
      <c r="E701" s="59" t="e">
        <f>VLOOKUP(A701,PAGOS!$A$2:$B$2051,2,0)</f>
        <v>#N/A</v>
      </c>
      <c r="F701" s="59">
        <f t="shared" si="71"/>
        <v>0</v>
      </c>
      <c r="G701" s="62">
        <f t="shared" si="80"/>
        <v>42000</v>
      </c>
      <c r="H701" s="62"/>
      <c r="I701" s="62"/>
      <c r="J701" s="62"/>
      <c r="K701" s="62"/>
      <c r="L701" s="62"/>
      <c r="M701" s="62"/>
      <c r="N701" s="62"/>
      <c r="O701" s="59"/>
      <c r="P701" s="59"/>
      <c r="Q701" s="67">
        <f t="shared" si="72"/>
        <v>0</v>
      </c>
      <c r="R701" s="59"/>
    </row>
    <row r="702" spans="1:18">
      <c r="A702" s="59">
        <v>4352620</v>
      </c>
      <c r="B702" s="62">
        <v>74800</v>
      </c>
      <c r="C702" s="62">
        <v>74800</v>
      </c>
      <c r="D702" s="59">
        <f>VLOOKUP(A702,'CARTERA COOSALUD'!$A$2:$B$371,2,0)</f>
        <v>74800</v>
      </c>
      <c r="E702" s="59" t="e">
        <f>VLOOKUP(A702,PAGOS!$A$2:$B$2051,2,0)</f>
        <v>#N/A</v>
      </c>
      <c r="F702" s="59">
        <f t="shared" si="71"/>
        <v>0</v>
      </c>
      <c r="G702" s="62">
        <f t="shared" si="80"/>
        <v>74800</v>
      </c>
      <c r="H702" s="62"/>
      <c r="I702" s="62"/>
      <c r="J702" s="62"/>
      <c r="K702" s="62"/>
      <c r="L702" s="62"/>
      <c r="M702" s="62"/>
      <c r="N702" s="62"/>
      <c r="O702" s="59"/>
      <c r="P702" s="59"/>
      <c r="Q702" s="67">
        <f t="shared" si="72"/>
        <v>0</v>
      </c>
      <c r="R702" s="59"/>
    </row>
    <row r="703" spans="1:18">
      <c r="A703" s="59">
        <v>4352626</v>
      </c>
      <c r="B703" s="62">
        <v>127800</v>
      </c>
      <c r="C703" s="62">
        <v>127800</v>
      </c>
      <c r="D703" s="59">
        <f>VLOOKUP(A703,'CARTERA COOSALUD'!$A$2:$B$371,2,0)</f>
        <v>127800</v>
      </c>
      <c r="E703" s="59" t="e">
        <f>VLOOKUP(A703,PAGOS!$A$2:$B$2051,2,0)</f>
        <v>#N/A</v>
      </c>
      <c r="F703" s="59">
        <f t="shared" si="71"/>
        <v>0</v>
      </c>
      <c r="G703" s="62">
        <f t="shared" si="80"/>
        <v>127800</v>
      </c>
      <c r="H703" s="62"/>
      <c r="I703" s="62"/>
      <c r="J703" s="62"/>
      <c r="K703" s="62"/>
      <c r="L703" s="62"/>
      <c r="M703" s="62"/>
      <c r="N703" s="62"/>
      <c r="O703" s="59"/>
      <c r="P703" s="59"/>
      <c r="Q703" s="67">
        <f t="shared" si="72"/>
        <v>0</v>
      </c>
      <c r="R703" s="59"/>
    </row>
    <row r="704" spans="1:18">
      <c r="A704" s="59">
        <v>4352960</v>
      </c>
      <c r="B704" s="62">
        <v>1094428</v>
      </c>
      <c r="C704" s="62">
        <v>1094428</v>
      </c>
      <c r="D704" s="59" t="e">
        <f>VLOOKUP(A704,'CARTERA COOSALUD'!$A$2:$B$371,2,0)</f>
        <v>#N/A</v>
      </c>
      <c r="E704" s="59">
        <f>VLOOKUP(A704,PAGOS!$A$2:$B$2051,2,0)</f>
        <v>1094428</v>
      </c>
      <c r="F704" s="59" t="e">
        <f t="shared" si="71"/>
        <v>#N/A</v>
      </c>
      <c r="G704" s="62"/>
      <c r="H704" s="62"/>
      <c r="I704" s="62"/>
      <c r="J704" s="62"/>
      <c r="K704" s="62"/>
      <c r="L704" s="62"/>
      <c r="M704" s="62"/>
      <c r="N704" s="62">
        <f>VLOOKUP(A704,PAGOS!$A$2:$D$2051,2,0)</f>
        <v>1094428</v>
      </c>
      <c r="O704" s="59" t="str">
        <f>VLOOKUP(A704,PAGOS!$A$2:$D$2051,3,0)</f>
        <v>2000253502</v>
      </c>
      <c r="P704" s="59" t="str">
        <f>VLOOKUP(A704,PAGOS!$A$2:$D$2051,4,0)</f>
        <v>EVENTO DIC_2019  RED.PUBLICA</v>
      </c>
      <c r="Q704" s="67">
        <f t="shared" si="72"/>
        <v>0</v>
      </c>
      <c r="R704" s="59"/>
    </row>
    <row r="705" spans="1:18">
      <c r="A705" s="59">
        <v>4353679</v>
      </c>
      <c r="B705" s="62">
        <v>78600</v>
      </c>
      <c r="C705" s="62">
        <v>78600</v>
      </c>
      <c r="D705" s="59">
        <f>VLOOKUP(A705,'CARTERA COOSALUD'!$A$2:$B$371,2,0)</f>
        <v>78600</v>
      </c>
      <c r="E705" s="59" t="e">
        <f>VLOOKUP(A705,PAGOS!$A$2:$B$2051,2,0)</f>
        <v>#N/A</v>
      </c>
      <c r="F705" s="59">
        <f t="shared" si="71"/>
        <v>0</v>
      </c>
      <c r="G705" s="62">
        <f>+C705</f>
        <v>78600</v>
      </c>
      <c r="H705" s="62"/>
      <c r="I705" s="62"/>
      <c r="J705" s="62"/>
      <c r="K705" s="62"/>
      <c r="L705" s="62"/>
      <c r="M705" s="62"/>
      <c r="N705" s="62"/>
      <c r="O705" s="59"/>
      <c r="P705" s="59"/>
      <c r="Q705" s="67">
        <f t="shared" si="72"/>
        <v>0</v>
      </c>
      <c r="R705" s="59"/>
    </row>
    <row r="706" spans="1:18">
      <c r="A706" s="59">
        <v>4353913</v>
      </c>
      <c r="B706" s="62">
        <v>1173560</v>
      </c>
      <c r="C706" s="62">
        <v>1173560</v>
      </c>
      <c r="D706" s="59" t="e">
        <f>VLOOKUP(A706,'CARTERA COOSALUD'!$A$2:$B$371,2,0)</f>
        <v>#N/A</v>
      </c>
      <c r="E706" s="59">
        <f>VLOOKUP(A706,PAGOS!$A$2:$B$2051,2,0)</f>
        <v>1173560</v>
      </c>
      <c r="F706" s="59" t="e">
        <f t="shared" si="71"/>
        <v>#N/A</v>
      </c>
      <c r="G706" s="62"/>
      <c r="H706" s="62"/>
      <c r="I706" s="62"/>
      <c r="J706" s="62"/>
      <c r="K706" s="62"/>
      <c r="L706" s="62"/>
      <c r="M706" s="62"/>
      <c r="N706" s="62">
        <f>VLOOKUP(A706,PAGOS!$A$2:$D$2051,2,0)</f>
        <v>1173560</v>
      </c>
      <c r="O706" s="59" t="str">
        <f>VLOOKUP(A706,PAGOS!$A$2:$D$2051,3,0)</f>
        <v>2000253502</v>
      </c>
      <c r="P706" s="59" t="str">
        <f>VLOOKUP(A706,PAGOS!$A$2:$D$2051,4,0)</f>
        <v>EVENTO DIC_2019  RED.PUBLICA</v>
      </c>
      <c r="Q706" s="67">
        <f t="shared" si="72"/>
        <v>0</v>
      </c>
      <c r="R706" s="59"/>
    </row>
    <row r="707" spans="1:18">
      <c r="A707" s="59">
        <v>4354870</v>
      </c>
      <c r="B707" s="62">
        <v>103600</v>
      </c>
      <c r="C707" s="62">
        <v>103600</v>
      </c>
      <c r="D707" s="59" t="e">
        <f>VLOOKUP(A707,'CARTERA COOSALUD'!$A$2:$B$371,2,0)</f>
        <v>#N/A</v>
      </c>
      <c r="E707" s="59" t="e">
        <f>VLOOKUP(A707,PAGOS!$A$2:$B$2051,2,0)</f>
        <v>#N/A</v>
      </c>
      <c r="F707" s="59" t="e">
        <f t="shared" ref="F707:F770" si="81">+C707-D707</f>
        <v>#N/A</v>
      </c>
      <c r="G707" s="62"/>
      <c r="H707" s="62">
        <f t="shared" ref="H707:H718" si="82">+C707</f>
        <v>103600</v>
      </c>
      <c r="I707" s="62"/>
      <c r="J707" s="62"/>
      <c r="K707" s="62"/>
      <c r="L707" s="62"/>
      <c r="M707" s="62"/>
      <c r="N707" s="62"/>
      <c r="O707" s="59"/>
      <c r="P707" s="59"/>
      <c r="Q707" s="67">
        <f t="shared" ref="Q707:Q770" si="83">+C707-SUM(G707:N707)</f>
        <v>0</v>
      </c>
      <c r="R707" s="59"/>
    </row>
    <row r="708" spans="1:18">
      <c r="A708" s="59">
        <v>4354914</v>
      </c>
      <c r="B708" s="62">
        <v>156700</v>
      </c>
      <c r="C708" s="62">
        <v>156700</v>
      </c>
      <c r="D708" s="59" t="e">
        <f>VLOOKUP(A708,'CARTERA COOSALUD'!$A$2:$B$371,2,0)</f>
        <v>#N/A</v>
      </c>
      <c r="E708" s="59" t="e">
        <f>VLOOKUP(A708,PAGOS!$A$2:$B$2051,2,0)</f>
        <v>#N/A</v>
      </c>
      <c r="F708" s="59" t="e">
        <f t="shared" si="81"/>
        <v>#N/A</v>
      </c>
      <c r="G708" s="62"/>
      <c r="H708" s="62">
        <f t="shared" si="82"/>
        <v>156700</v>
      </c>
      <c r="I708" s="62"/>
      <c r="J708" s="62"/>
      <c r="K708" s="62"/>
      <c r="L708" s="62"/>
      <c r="M708" s="62"/>
      <c r="N708" s="62"/>
      <c r="O708" s="59"/>
      <c r="P708" s="59"/>
      <c r="Q708" s="67">
        <f t="shared" si="83"/>
        <v>0</v>
      </c>
      <c r="R708" s="59"/>
    </row>
    <row r="709" spans="1:18">
      <c r="A709" s="59">
        <v>4354926</v>
      </c>
      <c r="B709" s="62">
        <v>42000</v>
      </c>
      <c r="C709" s="62">
        <v>42000</v>
      </c>
      <c r="D709" s="59" t="e">
        <f>VLOOKUP(A709,'CARTERA COOSALUD'!$A$2:$B$371,2,0)</f>
        <v>#N/A</v>
      </c>
      <c r="E709" s="59" t="e">
        <f>VLOOKUP(A709,PAGOS!$A$2:$B$2051,2,0)</f>
        <v>#N/A</v>
      </c>
      <c r="F709" s="59" t="e">
        <f t="shared" si="81"/>
        <v>#N/A</v>
      </c>
      <c r="G709" s="62"/>
      <c r="H709" s="62">
        <f t="shared" si="82"/>
        <v>42000</v>
      </c>
      <c r="I709" s="62"/>
      <c r="J709" s="62"/>
      <c r="K709" s="62"/>
      <c r="L709" s="62"/>
      <c r="M709" s="62"/>
      <c r="N709" s="62"/>
      <c r="O709" s="59"/>
      <c r="P709" s="59"/>
      <c r="Q709" s="67">
        <f t="shared" si="83"/>
        <v>0</v>
      </c>
      <c r="R709" s="59"/>
    </row>
    <row r="710" spans="1:18">
      <c r="A710" s="59">
        <v>4354940</v>
      </c>
      <c r="B710" s="62">
        <v>24000</v>
      </c>
      <c r="C710" s="62">
        <v>24000</v>
      </c>
      <c r="D710" s="59" t="e">
        <f>VLOOKUP(A710,'CARTERA COOSALUD'!$A$2:$B$371,2,0)</f>
        <v>#N/A</v>
      </c>
      <c r="E710" s="59" t="e">
        <f>VLOOKUP(A710,PAGOS!$A$2:$B$2051,2,0)</f>
        <v>#N/A</v>
      </c>
      <c r="F710" s="59" t="e">
        <f t="shared" si="81"/>
        <v>#N/A</v>
      </c>
      <c r="G710" s="62"/>
      <c r="H710" s="62">
        <f t="shared" si="82"/>
        <v>24000</v>
      </c>
      <c r="I710" s="62"/>
      <c r="J710" s="62"/>
      <c r="K710" s="62"/>
      <c r="L710" s="62"/>
      <c r="M710" s="62"/>
      <c r="N710" s="62"/>
      <c r="O710" s="59"/>
      <c r="P710" s="59"/>
      <c r="Q710" s="67">
        <f t="shared" si="83"/>
        <v>0</v>
      </c>
      <c r="R710" s="59"/>
    </row>
    <row r="711" spans="1:18">
      <c r="A711" s="59">
        <v>4354944</v>
      </c>
      <c r="B711" s="62">
        <v>92500</v>
      </c>
      <c r="C711" s="62">
        <v>92500</v>
      </c>
      <c r="D711" s="59" t="e">
        <f>VLOOKUP(A711,'CARTERA COOSALUD'!$A$2:$B$371,2,0)</f>
        <v>#N/A</v>
      </c>
      <c r="E711" s="59" t="e">
        <f>VLOOKUP(A711,PAGOS!$A$2:$B$2051,2,0)</f>
        <v>#N/A</v>
      </c>
      <c r="F711" s="59" t="e">
        <f t="shared" si="81"/>
        <v>#N/A</v>
      </c>
      <c r="G711" s="62"/>
      <c r="H711" s="62">
        <f t="shared" si="82"/>
        <v>92500</v>
      </c>
      <c r="I711" s="62"/>
      <c r="J711" s="62"/>
      <c r="K711" s="62"/>
      <c r="L711" s="62"/>
      <c r="M711" s="62"/>
      <c r="N711" s="62"/>
      <c r="O711" s="59"/>
      <c r="P711" s="59"/>
      <c r="Q711" s="67">
        <f t="shared" si="83"/>
        <v>0</v>
      </c>
      <c r="R711" s="59"/>
    </row>
    <row r="712" spans="1:18">
      <c r="A712" s="59">
        <v>4354949</v>
      </c>
      <c r="B712" s="62">
        <v>97200</v>
      </c>
      <c r="C712" s="62">
        <v>97200</v>
      </c>
      <c r="D712" s="59" t="e">
        <f>VLOOKUP(A712,'CARTERA COOSALUD'!$A$2:$B$371,2,0)</f>
        <v>#N/A</v>
      </c>
      <c r="E712" s="59" t="e">
        <f>VLOOKUP(A712,PAGOS!$A$2:$B$2051,2,0)</f>
        <v>#N/A</v>
      </c>
      <c r="F712" s="59" t="e">
        <f t="shared" si="81"/>
        <v>#N/A</v>
      </c>
      <c r="G712" s="62"/>
      <c r="H712" s="62">
        <f t="shared" si="82"/>
        <v>97200</v>
      </c>
      <c r="I712" s="62"/>
      <c r="J712" s="62"/>
      <c r="K712" s="62"/>
      <c r="L712" s="62"/>
      <c r="M712" s="62"/>
      <c r="N712" s="62"/>
      <c r="O712" s="59"/>
      <c r="P712" s="59"/>
      <c r="Q712" s="67">
        <f t="shared" si="83"/>
        <v>0</v>
      </c>
      <c r="R712" s="59"/>
    </row>
    <row r="713" spans="1:18">
      <c r="A713" s="59">
        <v>4354952</v>
      </c>
      <c r="B713" s="62">
        <v>61600</v>
      </c>
      <c r="C713" s="62">
        <v>61600</v>
      </c>
      <c r="D713" s="59" t="e">
        <f>VLOOKUP(A713,'CARTERA COOSALUD'!$A$2:$B$371,2,0)</f>
        <v>#N/A</v>
      </c>
      <c r="E713" s="59" t="e">
        <f>VLOOKUP(A713,PAGOS!$A$2:$B$2051,2,0)</f>
        <v>#N/A</v>
      </c>
      <c r="F713" s="59" t="e">
        <f t="shared" si="81"/>
        <v>#N/A</v>
      </c>
      <c r="G713" s="62"/>
      <c r="H713" s="62">
        <f t="shared" si="82"/>
        <v>61600</v>
      </c>
      <c r="I713" s="62"/>
      <c r="J713" s="62"/>
      <c r="K713" s="62"/>
      <c r="L713" s="62"/>
      <c r="M713" s="62"/>
      <c r="N713" s="62"/>
      <c r="O713" s="59"/>
      <c r="P713" s="59"/>
      <c r="Q713" s="67">
        <f t="shared" si="83"/>
        <v>0</v>
      </c>
      <c r="R713" s="59"/>
    </row>
    <row r="714" spans="1:18">
      <c r="A714" s="59">
        <v>4354989</v>
      </c>
      <c r="B714" s="62">
        <v>77200</v>
      </c>
      <c r="C714" s="62">
        <v>77200</v>
      </c>
      <c r="D714" s="59" t="e">
        <f>VLOOKUP(A714,'CARTERA COOSALUD'!$A$2:$B$371,2,0)</f>
        <v>#N/A</v>
      </c>
      <c r="E714" s="59" t="e">
        <f>VLOOKUP(A714,PAGOS!$A$2:$B$2051,2,0)</f>
        <v>#N/A</v>
      </c>
      <c r="F714" s="59" t="e">
        <f t="shared" si="81"/>
        <v>#N/A</v>
      </c>
      <c r="G714" s="62"/>
      <c r="H714" s="62">
        <f t="shared" si="82"/>
        <v>77200</v>
      </c>
      <c r="I714" s="62"/>
      <c r="J714" s="62"/>
      <c r="K714" s="62"/>
      <c r="L714" s="62"/>
      <c r="M714" s="62"/>
      <c r="N714" s="62"/>
      <c r="O714" s="59"/>
      <c r="P714" s="59"/>
      <c r="Q714" s="67">
        <f t="shared" si="83"/>
        <v>0</v>
      </c>
      <c r="R714" s="59"/>
    </row>
    <row r="715" spans="1:18">
      <c r="A715" s="59">
        <v>4354997</v>
      </c>
      <c r="B715" s="62">
        <v>127800</v>
      </c>
      <c r="C715" s="62">
        <v>127800</v>
      </c>
      <c r="D715" s="59" t="e">
        <f>VLOOKUP(A715,'CARTERA COOSALUD'!$A$2:$B$371,2,0)</f>
        <v>#N/A</v>
      </c>
      <c r="E715" s="59" t="e">
        <f>VLOOKUP(A715,PAGOS!$A$2:$B$2051,2,0)</f>
        <v>#N/A</v>
      </c>
      <c r="F715" s="59" t="e">
        <f t="shared" si="81"/>
        <v>#N/A</v>
      </c>
      <c r="G715" s="62"/>
      <c r="H715" s="62">
        <f t="shared" si="82"/>
        <v>127800</v>
      </c>
      <c r="I715" s="62"/>
      <c r="J715" s="62"/>
      <c r="K715" s="62"/>
      <c r="L715" s="62"/>
      <c r="M715" s="62"/>
      <c r="N715" s="62"/>
      <c r="O715" s="59"/>
      <c r="P715" s="59"/>
      <c r="Q715" s="67">
        <f t="shared" si="83"/>
        <v>0</v>
      </c>
      <c r="R715" s="59"/>
    </row>
    <row r="716" spans="1:18">
      <c r="A716" s="59">
        <v>4354998</v>
      </c>
      <c r="B716" s="62">
        <v>24000</v>
      </c>
      <c r="C716" s="62">
        <v>24000</v>
      </c>
      <c r="D716" s="59" t="e">
        <f>VLOOKUP(A716,'CARTERA COOSALUD'!$A$2:$B$371,2,0)</f>
        <v>#N/A</v>
      </c>
      <c r="E716" s="59" t="e">
        <f>VLOOKUP(A716,PAGOS!$A$2:$B$2051,2,0)</f>
        <v>#N/A</v>
      </c>
      <c r="F716" s="59" t="e">
        <f t="shared" si="81"/>
        <v>#N/A</v>
      </c>
      <c r="G716" s="62"/>
      <c r="H716" s="62">
        <f t="shared" si="82"/>
        <v>24000</v>
      </c>
      <c r="I716" s="62"/>
      <c r="J716" s="62"/>
      <c r="K716" s="62"/>
      <c r="L716" s="62"/>
      <c r="M716" s="62"/>
      <c r="N716" s="62"/>
      <c r="O716" s="59"/>
      <c r="P716" s="59"/>
      <c r="Q716" s="67">
        <f t="shared" si="83"/>
        <v>0</v>
      </c>
      <c r="R716" s="59"/>
    </row>
    <row r="717" spans="1:18">
      <c r="A717" s="59">
        <v>4355000</v>
      </c>
      <c r="B717" s="62">
        <v>42000</v>
      </c>
      <c r="C717" s="62">
        <v>42000</v>
      </c>
      <c r="D717" s="59" t="e">
        <f>VLOOKUP(A717,'CARTERA COOSALUD'!$A$2:$B$371,2,0)</f>
        <v>#N/A</v>
      </c>
      <c r="E717" s="59" t="e">
        <f>VLOOKUP(A717,PAGOS!$A$2:$B$2051,2,0)</f>
        <v>#N/A</v>
      </c>
      <c r="F717" s="59" t="e">
        <f t="shared" si="81"/>
        <v>#N/A</v>
      </c>
      <c r="G717" s="62"/>
      <c r="H717" s="62">
        <f t="shared" si="82"/>
        <v>42000</v>
      </c>
      <c r="I717" s="62"/>
      <c r="J717" s="62"/>
      <c r="K717" s="62"/>
      <c r="L717" s="62"/>
      <c r="M717" s="62"/>
      <c r="N717" s="62"/>
      <c r="O717" s="59"/>
      <c r="P717" s="59"/>
      <c r="Q717" s="67">
        <f t="shared" si="83"/>
        <v>0</v>
      </c>
      <c r="R717" s="59"/>
    </row>
    <row r="718" spans="1:18">
      <c r="A718" s="59">
        <v>4355003</v>
      </c>
      <c r="B718" s="62">
        <v>120600</v>
      </c>
      <c r="C718" s="62">
        <v>120600</v>
      </c>
      <c r="D718" s="59" t="e">
        <f>VLOOKUP(A718,'CARTERA COOSALUD'!$A$2:$B$371,2,0)</f>
        <v>#N/A</v>
      </c>
      <c r="E718" s="59" t="e">
        <f>VLOOKUP(A718,PAGOS!$A$2:$B$2051,2,0)</f>
        <v>#N/A</v>
      </c>
      <c r="F718" s="59" t="e">
        <f t="shared" si="81"/>
        <v>#N/A</v>
      </c>
      <c r="G718" s="62"/>
      <c r="H718" s="62">
        <f t="shared" si="82"/>
        <v>120600</v>
      </c>
      <c r="I718" s="62"/>
      <c r="J718" s="62"/>
      <c r="K718" s="62"/>
      <c r="L718" s="62"/>
      <c r="M718" s="62"/>
      <c r="N718" s="62"/>
      <c r="O718" s="59"/>
      <c r="P718" s="59"/>
      <c r="Q718" s="67">
        <f t="shared" si="83"/>
        <v>0</v>
      </c>
      <c r="R718" s="59"/>
    </row>
    <row r="719" spans="1:18">
      <c r="A719" s="59">
        <v>4355803</v>
      </c>
      <c r="B719" s="62">
        <v>61600</v>
      </c>
      <c r="C719" s="62">
        <v>61600</v>
      </c>
      <c r="D719" s="59">
        <f>VLOOKUP(A719,'CARTERA COOSALUD'!$A$2:$B$371,2,0)</f>
        <v>61600</v>
      </c>
      <c r="E719" s="59" t="e">
        <f>VLOOKUP(A719,PAGOS!$A$2:$B$2051,2,0)</f>
        <v>#N/A</v>
      </c>
      <c r="F719" s="59">
        <f t="shared" si="81"/>
        <v>0</v>
      </c>
      <c r="G719" s="62">
        <f>+C719</f>
        <v>61600</v>
      </c>
      <c r="H719" s="62"/>
      <c r="I719" s="62"/>
      <c r="J719" s="62"/>
      <c r="K719" s="62"/>
      <c r="L719" s="62"/>
      <c r="M719" s="62"/>
      <c r="N719" s="62"/>
      <c r="O719" s="59"/>
      <c r="P719" s="59"/>
      <c r="Q719" s="67">
        <f t="shared" si="83"/>
        <v>0</v>
      </c>
      <c r="R719" s="59"/>
    </row>
    <row r="720" spans="1:18">
      <c r="A720" s="59">
        <v>4355868</v>
      </c>
      <c r="B720" s="62">
        <v>61600</v>
      </c>
      <c r="C720" s="62">
        <v>61600</v>
      </c>
      <c r="D720" s="59" t="e">
        <f>VLOOKUP(A720,'CARTERA COOSALUD'!$A$2:$B$371,2,0)</f>
        <v>#N/A</v>
      </c>
      <c r="E720" s="59" t="e">
        <f>VLOOKUP(A720,PAGOS!$A$2:$B$2051,2,0)</f>
        <v>#N/A</v>
      </c>
      <c r="F720" s="59" t="e">
        <f t="shared" si="81"/>
        <v>#N/A</v>
      </c>
      <c r="G720" s="62"/>
      <c r="H720" s="62">
        <f t="shared" ref="H720" si="84">+C720</f>
        <v>61600</v>
      </c>
      <c r="I720" s="62"/>
      <c r="J720" s="62"/>
      <c r="K720" s="62"/>
      <c r="L720" s="62"/>
      <c r="M720" s="62"/>
      <c r="N720" s="62"/>
      <c r="O720" s="59"/>
      <c r="P720" s="59"/>
      <c r="Q720" s="67">
        <f t="shared" si="83"/>
        <v>0</v>
      </c>
      <c r="R720" s="59"/>
    </row>
    <row r="721" spans="1:18">
      <c r="A721" s="59">
        <v>4356215</v>
      </c>
      <c r="B721" s="62">
        <v>368250</v>
      </c>
      <c r="C721" s="62">
        <v>368250</v>
      </c>
      <c r="D721" s="59" t="e">
        <f>VLOOKUP(A721,'CARTERA COOSALUD'!$A$2:$B$371,2,0)</f>
        <v>#N/A</v>
      </c>
      <c r="E721" s="59">
        <f>VLOOKUP(A721,PAGOS!$A$2:$B$2051,2,0)</f>
        <v>222450</v>
      </c>
      <c r="F721" s="59" t="e">
        <f t="shared" si="81"/>
        <v>#N/A</v>
      </c>
      <c r="G721" s="62"/>
      <c r="H721" s="62"/>
      <c r="I721" s="62"/>
      <c r="J721" s="62"/>
      <c r="K721" s="62"/>
      <c r="L721" s="62">
        <v>145800</v>
      </c>
      <c r="M721" s="62"/>
      <c r="N721" s="62">
        <f>VLOOKUP(A721,PAGOS!$A$2:$D$2051,2,0)</f>
        <v>222450</v>
      </c>
      <c r="O721" s="59" t="str">
        <f>VLOOKUP(A721,PAGOS!$A$2:$D$2051,3,0)</f>
        <v>2000253502</v>
      </c>
      <c r="P721" s="59" t="str">
        <f>VLOOKUP(A721,PAGOS!$A$2:$D$2051,4,0)</f>
        <v>EVENTO DIC_2019  RED.PUBLICA</v>
      </c>
      <c r="Q721" s="67">
        <f t="shared" si="83"/>
        <v>0</v>
      </c>
      <c r="R721" s="59"/>
    </row>
    <row r="722" spans="1:18">
      <c r="A722" s="59">
        <v>4356432</v>
      </c>
      <c r="B722" s="62">
        <v>54400</v>
      </c>
      <c r="C722" s="62">
        <v>54400</v>
      </c>
      <c r="D722" s="59" t="e">
        <f>VLOOKUP(A722,'CARTERA COOSALUD'!$A$2:$B$371,2,0)</f>
        <v>#N/A</v>
      </c>
      <c r="E722" s="59" t="e">
        <f>VLOOKUP(A722,PAGOS!$A$2:$B$2051,2,0)</f>
        <v>#N/A</v>
      </c>
      <c r="F722" s="59" t="e">
        <f t="shared" si="81"/>
        <v>#N/A</v>
      </c>
      <c r="G722" s="62"/>
      <c r="H722" s="62"/>
      <c r="I722" s="62"/>
      <c r="J722" s="62"/>
      <c r="K722" s="62"/>
      <c r="L722" s="62">
        <v>54400</v>
      </c>
      <c r="M722" s="62"/>
      <c r="N722" s="62"/>
      <c r="O722" s="59"/>
      <c r="P722" s="59"/>
      <c r="Q722" s="67">
        <f t="shared" si="83"/>
        <v>0</v>
      </c>
      <c r="R722" s="59"/>
    </row>
    <row r="723" spans="1:18">
      <c r="A723" s="59">
        <v>4356481</v>
      </c>
      <c r="B723" s="62">
        <v>1243344</v>
      </c>
      <c r="C723" s="62">
        <v>1243344</v>
      </c>
      <c r="D723" s="59" t="e">
        <f>VLOOKUP(A723,'CARTERA COOSALUD'!$A$2:$B$371,2,0)</f>
        <v>#N/A</v>
      </c>
      <c r="E723" s="59">
        <f>VLOOKUP(A723,PAGOS!$A$2:$B$2051,2,0)</f>
        <v>1243344</v>
      </c>
      <c r="F723" s="59" t="e">
        <f t="shared" si="81"/>
        <v>#N/A</v>
      </c>
      <c r="G723" s="62"/>
      <c r="H723" s="62"/>
      <c r="I723" s="62"/>
      <c r="J723" s="62"/>
      <c r="K723" s="62"/>
      <c r="L723" s="62"/>
      <c r="M723" s="62"/>
      <c r="N723" s="62">
        <f>VLOOKUP(A723,PAGOS!$A$2:$D$2051,2,0)</f>
        <v>1243344</v>
      </c>
      <c r="O723" s="59" t="str">
        <f>VLOOKUP(A723,PAGOS!$A$2:$D$2051,3,0)</f>
        <v>2000253502</v>
      </c>
      <c r="P723" s="59" t="str">
        <f>VLOOKUP(A723,PAGOS!$A$2:$D$2051,4,0)</f>
        <v>EVENTO DIC_2019  RED.PUBLICA</v>
      </c>
      <c r="Q723" s="67">
        <f t="shared" si="83"/>
        <v>0</v>
      </c>
      <c r="R723" s="59"/>
    </row>
    <row r="724" spans="1:18">
      <c r="A724" s="59">
        <v>4356651</v>
      </c>
      <c r="B724" s="62">
        <v>1791139</v>
      </c>
      <c r="C724" s="62">
        <v>1791139</v>
      </c>
      <c r="D724" s="59">
        <f>VLOOKUP(A724,'CARTERA COOSALUD'!$A$2:$B$371,2,0)</f>
        <v>233550</v>
      </c>
      <c r="E724" s="59">
        <f>VLOOKUP(A724,PAGOS!$A$2:$B$2051,2,0)</f>
        <v>1479739</v>
      </c>
      <c r="F724" s="59">
        <f t="shared" si="81"/>
        <v>1557589</v>
      </c>
      <c r="G724" s="62">
        <v>233550</v>
      </c>
      <c r="H724" s="62"/>
      <c r="I724" s="62"/>
      <c r="J724" s="62"/>
      <c r="K724" s="62"/>
      <c r="L724" s="62">
        <v>77850</v>
      </c>
      <c r="M724" s="62"/>
      <c r="N724" s="62">
        <f>VLOOKUP(A724,PAGOS!$A$2:$D$2051,2,0)</f>
        <v>1479739</v>
      </c>
      <c r="O724" s="59" t="str">
        <f>VLOOKUP(A724,PAGOS!$A$2:$D$2051,3,0)</f>
        <v>2000253502</v>
      </c>
      <c r="P724" s="59" t="str">
        <f>VLOOKUP(A724,PAGOS!$A$2:$D$2051,4,0)</f>
        <v>EVENTO DIC_2019  RED.PUBLICA</v>
      </c>
      <c r="Q724" s="67">
        <f t="shared" si="83"/>
        <v>0</v>
      </c>
      <c r="R724" s="59"/>
    </row>
    <row r="725" spans="1:18">
      <c r="A725" s="59">
        <v>4356721</v>
      </c>
      <c r="B725" s="62">
        <v>47800</v>
      </c>
      <c r="C725" s="62">
        <v>47800</v>
      </c>
      <c r="D725" s="59">
        <f>VLOOKUP(A725,'CARTERA COOSALUD'!$A$2:$B$371,2,0)</f>
        <v>47800</v>
      </c>
      <c r="E725" s="59" t="e">
        <f>VLOOKUP(A725,PAGOS!$A$2:$B$2051,2,0)</f>
        <v>#N/A</v>
      </c>
      <c r="F725" s="59">
        <f t="shared" si="81"/>
        <v>0</v>
      </c>
      <c r="G725" s="62">
        <f t="shared" ref="G725:G733" si="85">+C725</f>
        <v>47800</v>
      </c>
      <c r="H725" s="62"/>
      <c r="I725" s="62"/>
      <c r="J725" s="62"/>
      <c r="K725" s="62"/>
      <c r="L725" s="62"/>
      <c r="M725" s="62"/>
      <c r="N725" s="62"/>
      <c r="O725" s="59"/>
      <c r="P725" s="59"/>
      <c r="Q725" s="67">
        <f t="shared" si="83"/>
        <v>0</v>
      </c>
      <c r="R725" s="59"/>
    </row>
    <row r="726" spans="1:18">
      <c r="A726" s="59">
        <v>4357022</v>
      </c>
      <c r="B726" s="62">
        <v>50500</v>
      </c>
      <c r="C726" s="62">
        <v>50500</v>
      </c>
      <c r="D726" s="59">
        <f>VLOOKUP(A726,'CARTERA COOSALUD'!$A$2:$B$371,2,0)</f>
        <v>50500</v>
      </c>
      <c r="E726" s="59" t="e">
        <f>VLOOKUP(A726,PAGOS!$A$2:$B$2051,2,0)</f>
        <v>#N/A</v>
      </c>
      <c r="F726" s="59">
        <f t="shared" si="81"/>
        <v>0</v>
      </c>
      <c r="G726" s="62">
        <f t="shared" si="85"/>
        <v>50500</v>
      </c>
      <c r="H726" s="62"/>
      <c r="I726" s="62"/>
      <c r="J726" s="62"/>
      <c r="K726" s="62"/>
      <c r="L726" s="62"/>
      <c r="M726" s="62"/>
      <c r="N726" s="62"/>
      <c r="O726" s="59"/>
      <c r="P726" s="59"/>
      <c r="Q726" s="67">
        <f t="shared" si="83"/>
        <v>0</v>
      </c>
      <c r="R726" s="59"/>
    </row>
    <row r="727" spans="1:18">
      <c r="A727" s="59">
        <v>4357086</v>
      </c>
      <c r="B727" s="62">
        <v>127800</v>
      </c>
      <c r="C727" s="62">
        <v>127800</v>
      </c>
      <c r="D727" s="59">
        <f>VLOOKUP(A727,'CARTERA COOSALUD'!$A$2:$B$371,2,0)</f>
        <v>127800</v>
      </c>
      <c r="E727" s="59" t="e">
        <f>VLOOKUP(A727,PAGOS!$A$2:$B$2051,2,0)</f>
        <v>#N/A</v>
      </c>
      <c r="F727" s="59">
        <f t="shared" si="81"/>
        <v>0</v>
      </c>
      <c r="G727" s="62">
        <f t="shared" si="85"/>
        <v>127800</v>
      </c>
      <c r="H727" s="62"/>
      <c r="I727" s="62"/>
      <c r="J727" s="62"/>
      <c r="K727" s="62"/>
      <c r="L727" s="62"/>
      <c r="M727" s="62"/>
      <c r="N727" s="62"/>
      <c r="O727" s="59"/>
      <c r="P727" s="59"/>
      <c r="Q727" s="67">
        <f t="shared" si="83"/>
        <v>0</v>
      </c>
      <c r="R727" s="59"/>
    </row>
    <row r="728" spans="1:18">
      <c r="A728" s="59">
        <v>4357088</v>
      </c>
      <c r="B728" s="62">
        <v>47800</v>
      </c>
      <c r="C728" s="62">
        <v>47800</v>
      </c>
      <c r="D728" s="59">
        <f>VLOOKUP(A728,'CARTERA COOSALUD'!$A$2:$B$371,2,0)</f>
        <v>47800</v>
      </c>
      <c r="E728" s="59" t="e">
        <f>VLOOKUP(A728,PAGOS!$A$2:$B$2051,2,0)</f>
        <v>#N/A</v>
      </c>
      <c r="F728" s="59">
        <f t="shared" si="81"/>
        <v>0</v>
      </c>
      <c r="G728" s="62">
        <f t="shared" si="85"/>
        <v>47800</v>
      </c>
      <c r="H728" s="62"/>
      <c r="I728" s="62"/>
      <c r="J728" s="62"/>
      <c r="K728" s="62"/>
      <c r="L728" s="62"/>
      <c r="M728" s="62"/>
      <c r="N728" s="62"/>
      <c r="O728" s="59"/>
      <c r="P728" s="59"/>
      <c r="Q728" s="67">
        <f t="shared" si="83"/>
        <v>0</v>
      </c>
      <c r="R728" s="59"/>
    </row>
    <row r="729" spans="1:18">
      <c r="A729" s="59">
        <v>4357097</v>
      </c>
      <c r="B729" s="62">
        <v>47800</v>
      </c>
      <c r="C729" s="62">
        <v>47800</v>
      </c>
      <c r="D729" s="59">
        <f>VLOOKUP(A729,'CARTERA COOSALUD'!$A$2:$B$371,2,0)</f>
        <v>47800</v>
      </c>
      <c r="E729" s="59" t="e">
        <f>VLOOKUP(A729,PAGOS!$A$2:$B$2051,2,0)</f>
        <v>#N/A</v>
      </c>
      <c r="F729" s="59">
        <f t="shared" si="81"/>
        <v>0</v>
      </c>
      <c r="G729" s="62">
        <f t="shared" si="85"/>
        <v>47800</v>
      </c>
      <c r="H729" s="62"/>
      <c r="I729" s="62"/>
      <c r="J729" s="62"/>
      <c r="K729" s="62"/>
      <c r="L729" s="62"/>
      <c r="M729" s="62"/>
      <c r="N729" s="62"/>
      <c r="O729" s="59"/>
      <c r="P729" s="59"/>
      <c r="Q729" s="67">
        <f t="shared" si="83"/>
        <v>0</v>
      </c>
      <c r="R729" s="59"/>
    </row>
    <row r="730" spans="1:18">
      <c r="A730" s="59">
        <v>4357159</v>
      </c>
      <c r="B730" s="62">
        <v>143000</v>
      </c>
      <c r="C730" s="62">
        <v>143000</v>
      </c>
      <c r="D730" s="59">
        <f>VLOOKUP(A730,'CARTERA COOSALUD'!$A$2:$B$371,2,0)</f>
        <v>143000</v>
      </c>
      <c r="E730" s="59" t="e">
        <f>VLOOKUP(A730,PAGOS!$A$2:$B$2051,2,0)</f>
        <v>#N/A</v>
      </c>
      <c r="F730" s="59">
        <f t="shared" si="81"/>
        <v>0</v>
      </c>
      <c r="G730" s="62">
        <f t="shared" si="85"/>
        <v>143000</v>
      </c>
      <c r="H730" s="62"/>
      <c r="I730" s="62"/>
      <c r="J730" s="62"/>
      <c r="K730" s="62"/>
      <c r="L730" s="62"/>
      <c r="M730" s="62"/>
      <c r="N730" s="62"/>
      <c r="O730" s="59"/>
      <c r="P730" s="59"/>
      <c r="Q730" s="67">
        <f t="shared" si="83"/>
        <v>0</v>
      </c>
      <c r="R730" s="59"/>
    </row>
    <row r="731" spans="1:18">
      <c r="A731" s="59">
        <v>4357180</v>
      </c>
      <c r="B731" s="62">
        <v>50500</v>
      </c>
      <c r="C731" s="62">
        <v>50500</v>
      </c>
      <c r="D731" s="59">
        <f>VLOOKUP(A731,'CARTERA COOSALUD'!$A$2:$B$371,2,0)</f>
        <v>50500</v>
      </c>
      <c r="E731" s="59" t="e">
        <f>VLOOKUP(A731,PAGOS!$A$2:$B$2051,2,0)</f>
        <v>#N/A</v>
      </c>
      <c r="F731" s="59">
        <f t="shared" si="81"/>
        <v>0</v>
      </c>
      <c r="G731" s="62">
        <f t="shared" si="85"/>
        <v>50500</v>
      </c>
      <c r="H731" s="62"/>
      <c r="I731" s="62"/>
      <c r="J731" s="62"/>
      <c r="K731" s="62"/>
      <c r="L731" s="62"/>
      <c r="M731" s="62"/>
      <c r="N731" s="62"/>
      <c r="O731" s="59"/>
      <c r="P731" s="59"/>
      <c r="Q731" s="67">
        <f t="shared" si="83"/>
        <v>0</v>
      </c>
      <c r="R731" s="59"/>
    </row>
    <row r="732" spans="1:18">
      <c r="A732" s="59">
        <v>4357184</v>
      </c>
      <c r="B732" s="62">
        <v>42000</v>
      </c>
      <c r="C732" s="62">
        <v>42000</v>
      </c>
      <c r="D732" s="59">
        <f>VLOOKUP(A732,'CARTERA COOSALUD'!$A$2:$B$371,2,0)</f>
        <v>42000</v>
      </c>
      <c r="E732" s="59" t="e">
        <f>VLOOKUP(A732,PAGOS!$A$2:$B$2051,2,0)</f>
        <v>#N/A</v>
      </c>
      <c r="F732" s="59">
        <f t="shared" si="81"/>
        <v>0</v>
      </c>
      <c r="G732" s="62">
        <f t="shared" si="85"/>
        <v>42000</v>
      </c>
      <c r="H732" s="62"/>
      <c r="I732" s="62"/>
      <c r="J732" s="62"/>
      <c r="K732" s="62"/>
      <c r="L732" s="62"/>
      <c r="M732" s="62"/>
      <c r="N732" s="62"/>
      <c r="O732" s="59"/>
      <c r="P732" s="59"/>
      <c r="Q732" s="67">
        <f t="shared" si="83"/>
        <v>0</v>
      </c>
      <c r="R732" s="59"/>
    </row>
    <row r="733" spans="1:18">
      <c r="A733" s="59">
        <v>4357208</v>
      </c>
      <c r="B733" s="62">
        <v>411000</v>
      </c>
      <c r="C733" s="62">
        <v>411000</v>
      </c>
      <c r="D733" s="59">
        <f>VLOOKUP(A733,'CARTERA COOSALUD'!$A$2:$B$371,2,0)</f>
        <v>411000</v>
      </c>
      <c r="E733" s="59" t="e">
        <f>VLOOKUP(A733,PAGOS!$A$2:$B$2051,2,0)</f>
        <v>#N/A</v>
      </c>
      <c r="F733" s="59">
        <f t="shared" si="81"/>
        <v>0</v>
      </c>
      <c r="G733" s="62">
        <f t="shared" si="85"/>
        <v>411000</v>
      </c>
      <c r="H733" s="62"/>
      <c r="I733" s="62"/>
      <c r="J733" s="62"/>
      <c r="K733" s="62"/>
      <c r="L733" s="62"/>
      <c r="M733" s="62"/>
      <c r="N733" s="62"/>
      <c r="O733" s="59"/>
      <c r="P733" s="59"/>
      <c r="Q733" s="67">
        <f t="shared" si="83"/>
        <v>0</v>
      </c>
      <c r="R733" s="59"/>
    </row>
    <row r="734" spans="1:18">
      <c r="A734" s="59">
        <v>4357645</v>
      </c>
      <c r="B734" s="62">
        <v>11804789</v>
      </c>
      <c r="C734" s="62">
        <v>6623166</v>
      </c>
      <c r="D734" s="59">
        <f>VLOOKUP(A734,'CARTERA COOSALUD'!$A$2:$B$371,2,0)</f>
        <v>11588689</v>
      </c>
      <c r="E734" s="59" t="e">
        <f>VLOOKUP(A734,PAGOS!$A$2:$B$2051,2,0)</f>
        <v>#N/A</v>
      </c>
      <c r="F734" s="59">
        <f t="shared" si="81"/>
        <v>-4965523</v>
      </c>
      <c r="G734" s="62">
        <f>11588689+216100</f>
        <v>11804789</v>
      </c>
      <c r="H734" s="62"/>
      <c r="I734" s="62"/>
      <c r="J734" s="62"/>
      <c r="K734" s="62"/>
      <c r="L734" s="62"/>
      <c r="M734" s="62"/>
      <c r="N734" s="62"/>
      <c r="O734" s="59"/>
      <c r="P734" s="59"/>
      <c r="Q734" s="67">
        <f t="shared" si="83"/>
        <v>-5181623</v>
      </c>
      <c r="R734" s="59"/>
    </row>
    <row r="735" spans="1:18">
      <c r="A735" s="59">
        <v>4357771</v>
      </c>
      <c r="B735" s="62">
        <v>47800</v>
      </c>
      <c r="C735" s="62">
        <v>47800</v>
      </c>
      <c r="D735" s="59">
        <f>VLOOKUP(A735,'CARTERA COOSALUD'!$A$2:$B$371,2,0)</f>
        <v>47800</v>
      </c>
      <c r="E735" s="59" t="e">
        <f>VLOOKUP(A735,PAGOS!$A$2:$B$2051,2,0)</f>
        <v>#N/A</v>
      </c>
      <c r="F735" s="59">
        <f t="shared" si="81"/>
        <v>0</v>
      </c>
      <c r="G735" s="62">
        <f>+C735</f>
        <v>47800</v>
      </c>
      <c r="H735" s="62"/>
      <c r="I735" s="62"/>
      <c r="J735" s="62"/>
      <c r="K735" s="62"/>
      <c r="L735" s="62"/>
      <c r="M735" s="62"/>
      <c r="N735" s="62"/>
      <c r="O735" s="59"/>
      <c r="P735" s="59"/>
      <c r="Q735" s="67">
        <f t="shared" si="83"/>
        <v>0</v>
      </c>
      <c r="R735" s="59"/>
    </row>
    <row r="736" spans="1:18">
      <c r="A736" s="59">
        <v>4357793</v>
      </c>
      <c r="B736" s="62">
        <v>47800</v>
      </c>
      <c r="C736" s="62">
        <v>26900</v>
      </c>
      <c r="D736" s="59" t="e">
        <f>VLOOKUP(A736,'CARTERA COOSALUD'!$A$2:$B$371,2,0)</f>
        <v>#N/A</v>
      </c>
      <c r="E736" s="59">
        <f>VLOOKUP(A736,PAGOS!$A$2:$B$2051,2,0)</f>
        <v>20900</v>
      </c>
      <c r="F736" s="59" t="e">
        <f t="shared" si="81"/>
        <v>#N/A</v>
      </c>
      <c r="G736" s="62"/>
      <c r="H736" s="62"/>
      <c r="I736" s="62"/>
      <c r="J736" s="62"/>
      <c r="K736" s="62"/>
      <c r="L736" s="62"/>
      <c r="M736" s="62"/>
      <c r="N736" s="62">
        <v>26900</v>
      </c>
      <c r="O736" s="59">
        <v>2000283464</v>
      </c>
      <c r="P736" s="59" t="s">
        <v>1236</v>
      </c>
      <c r="Q736" s="67">
        <f t="shared" si="83"/>
        <v>0</v>
      </c>
      <c r="R736" s="59"/>
    </row>
    <row r="737" spans="1:18">
      <c r="A737" s="59">
        <v>4357926</v>
      </c>
      <c r="B737" s="62">
        <v>47800</v>
      </c>
      <c r="C737" s="62">
        <v>47800</v>
      </c>
      <c r="D737" s="59">
        <f>VLOOKUP(A737,'CARTERA COOSALUD'!$A$2:$B$371,2,0)</f>
        <v>47800</v>
      </c>
      <c r="E737" s="59" t="e">
        <f>VLOOKUP(A737,PAGOS!$A$2:$B$2051,2,0)</f>
        <v>#N/A</v>
      </c>
      <c r="F737" s="59">
        <f t="shared" si="81"/>
        <v>0</v>
      </c>
      <c r="G737" s="62">
        <f t="shared" ref="G737:G748" si="86">+C737</f>
        <v>47800</v>
      </c>
      <c r="H737" s="62"/>
      <c r="I737" s="62"/>
      <c r="J737" s="62"/>
      <c r="K737" s="62"/>
      <c r="L737" s="62"/>
      <c r="M737" s="62"/>
      <c r="N737" s="62"/>
      <c r="O737" s="59"/>
      <c r="P737" s="59"/>
      <c r="Q737" s="67">
        <f t="shared" si="83"/>
        <v>0</v>
      </c>
      <c r="R737" s="59"/>
    </row>
    <row r="738" spans="1:18">
      <c r="A738" s="59">
        <v>4357928</v>
      </c>
      <c r="B738" s="62">
        <v>47800</v>
      </c>
      <c r="C738" s="62">
        <v>47800</v>
      </c>
      <c r="D738" s="59">
        <f>VLOOKUP(A738,'CARTERA COOSALUD'!$A$2:$B$371,2,0)</f>
        <v>47800</v>
      </c>
      <c r="E738" s="59" t="e">
        <f>VLOOKUP(A738,PAGOS!$A$2:$B$2051,2,0)</f>
        <v>#N/A</v>
      </c>
      <c r="F738" s="59">
        <f t="shared" si="81"/>
        <v>0</v>
      </c>
      <c r="G738" s="62">
        <f t="shared" si="86"/>
        <v>47800</v>
      </c>
      <c r="H738" s="62"/>
      <c r="I738" s="62"/>
      <c r="J738" s="62"/>
      <c r="K738" s="62"/>
      <c r="L738" s="62"/>
      <c r="M738" s="62"/>
      <c r="N738" s="62"/>
      <c r="O738" s="59"/>
      <c r="P738" s="59"/>
      <c r="Q738" s="67">
        <f t="shared" si="83"/>
        <v>0</v>
      </c>
      <c r="R738" s="59"/>
    </row>
    <row r="739" spans="1:18">
      <c r="A739" s="59">
        <v>4357933</v>
      </c>
      <c r="B739" s="62">
        <v>47800</v>
      </c>
      <c r="C739" s="62">
        <v>47800</v>
      </c>
      <c r="D739" s="59">
        <f>VLOOKUP(A739,'CARTERA COOSALUD'!$A$2:$B$371,2,0)</f>
        <v>47800</v>
      </c>
      <c r="E739" s="59" t="e">
        <f>VLOOKUP(A739,PAGOS!$A$2:$B$2051,2,0)</f>
        <v>#N/A</v>
      </c>
      <c r="F739" s="59">
        <f t="shared" si="81"/>
        <v>0</v>
      </c>
      <c r="G739" s="62">
        <f t="shared" si="86"/>
        <v>47800</v>
      </c>
      <c r="H739" s="62"/>
      <c r="I739" s="62"/>
      <c r="J739" s="62"/>
      <c r="K739" s="62"/>
      <c r="L739" s="62"/>
      <c r="M739" s="62"/>
      <c r="N739" s="62"/>
      <c r="O739" s="59"/>
      <c r="P739" s="59"/>
      <c r="Q739" s="67">
        <f t="shared" si="83"/>
        <v>0</v>
      </c>
      <c r="R739" s="59"/>
    </row>
    <row r="740" spans="1:18">
      <c r="A740" s="59">
        <v>4358043</v>
      </c>
      <c r="B740" s="62">
        <v>47800</v>
      </c>
      <c r="C740" s="62">
        <v>47800</v>
      </c>
      <c r="D740" s="59">
        <f>VLOOKUP(A740,'CARTERA COOSALUD'!$A$2:$B$371,2,0)</f>
        <v>47800</v>
      </c>
      <c r="E740" s="59" t="e">
        <f>VLOOKUP(A740,PAGOS!$A$2:$B$2051,2,0)</f>
        <v>#N/A</v>
      </c>
      <c r="F740" s="59">
        <f t="shared" si="81"/>
        <v>0</v>
      </c>
      <c r="G740" s="62">
        <f t="shared" si="86"/>
        <v>47800</v>
      </c>
      <c r="H740" s="62"/>
      <c r="I740" s="62"/>
      <c r="J740" s="62"/>
      <c r="K740" s="62"/>
      <c r="L740" s="62"/>
      <c r="M740" s="62"/>
      <c r="N740" s="62"/>
      <c r="O740" s="59"/>
      <c r="P740" s="59"/>
      <c r="Q740" s="67">
        <f t="shared" si="83"/>
        <v>0</v>
      </c>
      <c r="R740" s="59"/>
    </row>
    <row r="741" spans="1:18">
      <c r="A741" s="59">
        <v>4358110</v>
      </c>
      <c r="B741" s="62">
        <v>15200</v>
      </c>
      <c r="C741" s="62">
        <v>15200</v>
      </c>
      <c r="D741" s="59">
        <f>VLOOKUP(A741,'CARTERA COOSALUD'!$A$2:$B$371,2,0)</f>
        <v>15200</v>
      </c>
      <c r="E741" s="59" t="e">
        <f>VLOOKUP(A741,PAGOS!$A$2:$B$2051,2,0)</f>
        <v>#N/A</v>
      </c>
      <c r="F741" s="59">
        <f t="shared" si="81"/>
        <v>0</v>
      </c>
      <c r="G741" s="62">
        <f t="shared" si="86"/>
        <v>15200</v>
      </c>
      <c r="H741" s="62"/>
      <c r="I741" s="62"/>
      <c r="J741" s="62"/>
      <c r="K741" s="62"/>
      <c r="L741" s="62"/>
      <c r="M741" s="62"/>
      <c r="N741" s="62"/>
      <c r="O741" s="59"/>
      <c r="P741" s="59"/>
      <c r="Q741" s="67">
        <f t="shared" si="83"/>
        <v>0</v>
      </c>
      <c r="R741" s="59"/>
    </row>
    <row r="742" spans="1:18">
      <c r="A742" s="59">
        <v>4358121</v>
      </c>
      <c r="B742" s="62">
        <v>61900</v>
      </c>
      <c r="C742" s="62">
        <v>61900</v>
      </c>
      <c r="D742" s="59">
        <f>VLOOKUP(A742,'CARTERA COOSALUD'!$A$2:$B$371,2,0)</f>
        <v>61900</v>
      </c>
      <c r="E742" s="59" t="e">
        <f>VLOOKUP(A742,PAGOS!$A$2:$B$2051,2,0)</f>
        <v>#N/A</v>
      </c>
      <c r="F742" s="59">
        <f t="shared" si="81"/>
        <v>0</v>
      </c>
      <c r="G742" s="62">
        <f t="shared" si="86"/>
        <v>61900</v>
      </c>
      <c r="H742" s="62"/>
      <c r="I742" s="62"/>
      <c r="J742" s="62"/>
      <c r="K742" s="62"/>
      <c r="L742" s="62"/>
      <c r="M742" s="62"/>
      <c r="N742" s="62"/>
      <c r="O742" s="59"/>
      <c r="P742" s="59"/>
      <c r="Q742" s="67">
        <f t="shared" si="83"/>
        <v>0</v>
      </c>
      <c r="R742" s="59"/>
    </row>
    <row r="743" spans="1:18">
      <c r="A743" s="59">
        <v>4358124</v>
      </c>
      <c r="B743" s="62">
        <v>99600</v>
      </c>
      <c r="C743" s="62">
        <v>99600</v>
      </c>
      <c r="D743" s="59">
        <f>VLOOKUP(A743,'CARTERA COOSALUD'!$A$2:$B$371,2,0)</f>
        <v>99600</v>
      </c>
      <c r="E743" s="59" t="e">
        <f>VLOOKUP(A743,PAGOS!$A$2:$B$2051,2,0)</f>
        <v>#N/A</v>
      </c>
      <c r="F743" s="59">
        <f t="shared" si="81"/>
        <v>0</v>
      </c>
      <c r="G743" s="62">
        <f t="shared" si="86"/>
        <v>99600</v>
      </c>
      <c r="H743" s="62"/>
      <c r="I743" s="62"/>
      <c r="J743" s="62"/>
      <c r="K743" s="62"/>
      <c r="L743" s="62"/>
      <c r="M743" s="62"/>
      <c r="N743" s="62"/>
      <c r="O743" s="59"/>
      <c r="P743" s="59"/>
      <c r="Q743" s="67">
        <f t="shared" si="83"/>
        <v>0</v>
      </c>
      <c r="R743" s="59"/>
    </row>
    <row r="744" spans="1:18">
      <c r="A744" s="59">
        <v>4358128</v>
      </c>
      <c r="B744" s="62">
        <v>112100</v>
      </c>
      <c r="C744" s="62">
        <v>112100</v>
      </c>
      <c r="D744" s="59">
        <f>VLOOKUP(A744,'CARTERA COOSALUD'!$A$2:$B$371,2,0)</f>
        <v>112100</v>
      </c>
      <c r="E744" s="59" t="e">
        <f>VLOOKUP(A744,PAGOS!$A$2:$B$2051,2,0)</f>
        <v>#N/A</v>
      </c>
      <c r="F744" s="59">
        <f t="shared" si="81"/>
        <v>0</v>
      </c>
      <c r="G744" s="62">
        <f t="shared" si="86"/>
        <v>112100</v>
      </c>
      <c r="H744" s="62"/>
      <c r="I744" s="62"/>
      <c r="J744" s="62"/>
      <c r="K744" s="62"/>
      <c r="L744" s="62"/>
      <c r="M744" s="62"/>
      <c r="N744" s="62"/>
      <c r="O744" s="59"/>
      <c r="P744" s="59"/>
      <c r="Q744" s="67">
        <f t="shared" si="83"/>
        <v>0</v>
      </c>
      <c r="R744" s="59"/>
    </row>
    <row r="745" spans="1:18">
      <c r="A745" s="59">
        <v>4358146</v>
      </c>
      <c r="B745" s="62">
        <v>50500</v>
      </c>
      <c r="C745" s="62">
        <v>50500</v>
      </c>
      <c r="D745" s="59">
        <f>VLOOKUP(A745,'CARTERA COOSALUD'!$A$2:$B$371,2,0)</f>
        <v>50500</v>
      </c>
      <c r="E745" s="59" t="e">
        <f>VLOOKUP(A745,PAGOS!$A$2:$B$2051,2,0)</f>
        <v>#N/A</v>
      </c>
      <c r="F745" s="59">
        <f t="shared" si="81"/>
        <v>0</v>
      </c>
      <c r="G745" s="62">
        <f t="shared" si="86"/>
        <v>50500</v>
      </c>
      <c r="H745" s="62"/>
      <c r="I745" s="62"/>
      <c r="J745" s="62"/>
      <c r="K745" s="62"/>
      <c r="L745" s="62"/>
      <c r="M745" s="62"/>
      <c r="N745" s="62"/>
      <c r="O745" s="59"/>
      <c r="P745" s="59"/>
      <c r="Q745" s="67">
        <f t="shared" si="83"/>
        <v>0</v>
      </c>
      <c r="R745" s="59"/>
    </row>
    <row r="746" spans="1:18">
      <c r="A746" s="59">
        <v>4358147</v>
      </c>
      <c r="B746" s="62">
        <v>48000</v>
      </c>
      <c r="C746" s="62">
        <v>48000</v>
      </c>
      <c r="D746" s="59">
        <f>VLOOKUP(A746,'CARTERA COOSALUD'!$A$2:$B$371,2,0)</f>
        <v>48000</v>
      </c>
      <c r="E746" s="59" t="e">
        <f>VLOOKUP(A746,PAGOS!$A$2:$B$2051,2,0)</f>
        <v>#N/A</v>
      </c>
      <c r="F746" s="59">
        <f t="shared" si="81"/>
        <v>0</v>
      </c>
      <c r="G746" s="62">
        <f t="shared" si="86"/>
        <v>48000</v>
      </c>
      <c r="H746" s="62"/>
      <c r="I746" s="62"/>
      <c r="J746" s="62"/>
      <c r="K746" s="62"/>
      <c r="L746" s="62"/>
      <c r="M746" s="62"/>
      <c r="N746" s="62"/>
      <c r="O746" s="59"/>
      <c r="P746" s="59"/>
      <c r="Q746" s="67">
        <f t="shared" si="83"/>
        <v>0</v>
      </c>
      <c r="R746" s="59"/>
    </row>
    <row r="747" spans="1:18">
      <c r="A747" s="59">
        <v>4358150</v>
      </c>
      <c r="B747" s="62">
        <v>147400</v>
      </c>
      <c r="C747" s="62">
        <v>147400</v>
      </c>
      <c r="D747" s="59">
        <f>VLOOKUP(A747,'CARTERA COOSALUD'!$A$2:$B$371,2,0)</f>
        <v>147400</v>
      </c>
      <c r="E747" s="59" t="e">
        <f>VLOOKUP(A747,PAGOS!$A$2:$B$2051,2,0)</f>
        <v>#N/A</v>
      </c>
      <c r="F747" s="59">
        <f t="shared" si="81"/>
        <v>0</v>
      </c>
      <c r="G747" s="62">
        <f t="shared" si="86"/>
        <v>147400</v>
      </c>
      <c r="H747" s="62"/>
      <c r="I747" s="62"/>
      <c r="J747" s="62"/>
      <c r="K747" s="62"/>
      <c r="L747" s="62"/>
      <c r="M747" s="62"/>
      <c r="N747" s="62"/>
      <c r="O747" s="59"/>
      <c r="P747" s="59"/>
      <c r="Q747" s="67">
        <f t="shared" si="83"/>
        <v>0</v>
      </c>
      <c r="R747" s="59"/>
    </row>
    <row r="748" spans="1:18">
      <c r="A748" s="59">
        <v>4358163</v>
      </c>
      <c r="B748" s="62">
        <v>15200</v>
      </c>
      <c r="C748" s="62">
        <v>15200</v>
      </c>
      <c r="D748" s="59">
        <f>VLOOKUP(A748,'CARTERA COOSALUD'!$A$2:$B$371,2,0)</f>
        <v>15200</v>
      </c>
      <c r="E748" s="59" t="e">
        <f>VLOOKUP(A748,PAGOS!$A$2:$B$2051,2,0)</f>
        <v>#N/A</v>
      </c>
      <c r="F748" s="59">
        <f t="shared" si="81"/>
        <v>0</v>
      </c>
      <c r="G748" s="62">
        <f t="shared" si="86"/>
        <v>15200</v>
      </c>
      <c r="H748" s="62"/>
      <c r="I748" s="62"/>
      <c r="J748" s="62"/>
      <c r="K748" s="62"/>
      <c r="L748" s="62"/>
      <c r="M748" s="62"/>
      <c r="N748" s="62"/>
      <c r="O748" s="59"/>
      <c r="P748" s="59"/>
      <c r="Q748" s="67">
        <f t="shared" si="83"/>
        <v>0</v>
      </c>
      <c r="R748" s="59"/>
    </row>
    <row r="749" spans="1:18">
      <c r="A749" s="59">
        <v>4358195</v>
      </c>
      <c r="B749" s="62">
        <v>578470</v>
      </c>
      <c r="C749" s="62">
        <v>578470</v>
      </c>
      <c r="D749" s="59">
        <f>VLOOKUP(A749,'CARTERA COOSALUD'!$A$2:$B$371,2,0)</f>
        <v>144600</v>
      </c>
      <c r="E749" s="59">
        <f>VLOOKUP(A749,PAGOS!$A$2:$B$2051,2,0)</f>
        <v>433870</v>
      </c>
      <c r="F749" s="59">
        <f t="shared" si="81"/>
        <v>433870</v>
      </c>
      <c r="G749" s="62">
        <v>144600</v>
      </c>
      <c r="H749" s="62"/>
      <c r="I749" s="62"/>
      <c r="J749" s="62"/>
      <c r="K749" s="62"/>
      <c r="L749" s="62"/>
      <c r="M749" s="62"/>
      <c r="N749" s="62">
        <f>VLOOKUP(A749,PAGOS!$A$2:$D$2051,2,0)</f>
        <v>433870</v>
      </c>
      <c r="O749" s="59" t="str">
        <f>VLOOKUP(A749,PAGOS!$A$2:$D$2051,3,0)</f>
        <v>2000253502</v>
      </c>
      <c r="P749" s="59" t="str">
        <f>VLOOKUP(A749,PAGOS!$A$2:$D$2051,4,0)</f>
        <v>EVENTO DIC_2019  RED.PUBLICA</v>
      </c>
      <c r="Q749" s="67">
        <f t="shared" si="83"/>
        <v>0</v>
      </c>
      <c r="R749" s="59"/>
    </row>
    <row r="750" spans="1:18">
      <c r="A750" s="59">
        <v>4358317</v>
      </c>
      <c r="B750" s="62">
        <v>78600</v>
      </c>
      <c r="C750" s="62">
        <v>78600</v>
      </c>
      <c r="D750" s="59">
        <f>VLOOKUP(A750,'CARTERA COOSALUD'!$A$2:$B$371,2,0)</f>
        <v>78600</v>
      </c>
      <c r="E750" s="59" t="e">
        <f>VLOOKUP(A750,PAGOS!$A$2:$B$2051,2,0)</f>
        <v>#N/A</v>
      </c>
      <c r="F750" s="59">
        <f t="shared" si="81"/>
        <v>0</v>
      </c>
      <c r="G750" s="62">
        <f t="shared" ref="G750:G763" si="87">+C750</f>
        <v>78600</v>
      </c>
      <c r="H750" s="62"/>
      <c r="I750" s="62"/>
      <c r="J750" s="62"/>
      <c r="K750" s="62"/>
      <c r="L750" s="62"/>
      <c r="M750" s="62"/>
      <c r="N750" s="62"/>
      <c r="O750" s="59"/>
      <c r="P750" s="59"/>
      <c r="Q750" s="67">
        <f t="shared" si="83"/>
        <v>0</v>
      </c>
      <c r="R750" s="59"/>
    </row>
    <row r="751" spans="1:18">
      <c r="A751" s="59">
        <v>4358325</v>
      </c>
      <c r="B751" s="62">
        <v>72600</v>
      </c>
      <c r="C751" s="62">
        <v>72600</v>
      </c>
      <c r="D751" s="59">
        <f>VLOOKUP(A751,'CARTERA COOSALUD'!$A$2:$B$371,2,0)</f>
        <v>72600</v>
      </c>
      <c r="E751" s="59" t="e">
        <f>VLOOKUP(A751,PAGOS!$A$2:$B$2051,2,0)</f>
        <v>#N/A</v>
      </c>
      <c r="F751" s="59">
        <f t="shared" si="81"/>
        <v>0</v>
      </c>
      <c r="G751" s="62">
        <f t="shared" si="87"/>
        <v>72600</v>
      </c>
      <c r="H751" s="62"/>
      <c r="I751" s="62"/>
      <c r="J751" s="62"/>
      <c r="K751" s="62"/>
      <c r="L751" s="62"/>
      <c r="M751" s="62"/>
      <c r="N751" s="62"/>
      <c r="O751" s="59"/>
      <c r="P751" s="59"/>
      <c r="Q751" s="67">
        <f t="shared" si="83"/>
        <v>0</v>
      </c>
      <c r="R751" s="59"/>
    </row>
    <row r="752" spans="1:18">
      <c r="A752" s="59">
        <v>4358335</v>
      </c>
      <c r="B752" s="62">
        <v>47800</v>
      </c>
      <c r="C752" s="62">
        <v>47800</v>
      </c>
      <c r="D752" s="59">
        <f>VLOOKUP(A752,'CARTERA COOSALUD'!$A$2:$B$371,2,0)</f>
        <v>47800</v>
      </c>
      <c r="E752" s="59" t="e">
        <f>VLOOKUP(A752,PAGOS!$A$2:$B$2051,2,0)</f>
        <v>#N/A</v>
      </c>
      <c r="F752" s="59">
        <f t="shared" si="81"/>
        <v>0</v>
      </c>
      <c r="G752" s="62">
        <f t="shared" si="87"/>
        <v>47800</v>
      </c>
      <c r="H752" s="62"/>
      <c r="I752" s="62"/>
      <c r="J752" s="62"/>
      <c r="K752" s="62"/>
      <c r="L752" s="62"/>
      <c r="M752" s="62"/>
      <c r="N752" s="62"/>
      <c r="O752" s="59"/>
      <c r="P752" s="59"/>
      <c r="Q752" s="67">
        <f t="shared" si="83"/>
        <v>0</v>
      </c>
      <c r="R752" s="59"/>
    </row>
    <row r="753" spans="1:18">
      <c r="A753" s="59">
        <v>4358339</v>
      </c>
      <c r="B753" s="62">
        <v>47800</v>
      </c>
      <c r="C753" s="62">
        <v>47800</v>
      </c>
      <c r="D753" s="59">
        <f>VLOOKUP(A753,'CARTERA COOSALUD'!$A$2:$B$371,2,0)</f>
        <v>47800</v>
      </c>
      <c r="E753" s="59" t="e">
        <f>VLOOKUP(A753,PAGOS!$A$2:$B$2051,2,0)</f>
        <v>#N/A</v>
      </c>
      <c r="F753" s="59">
        <f t="shared" si="81"/>
        <v>0</v>
      </c>
      <c r="G753" s="62">
        <f t="shared" si="87"/>
        <v>47800</v>
      </c>
      <c r="H753" s="62"/>
      <c r="I753" s="62"/>
      <c r="J753" s="62"/>
      <c r="K753" s="62"/>
      <c r="L753" s="62"/>
      <c r="M753" s="62"/>
      <c r="N753" s="62"/>
      <c r="O753" s="59"/>
      <c r="P753" s="59"/>
      <c r="Q753" s="67">
        <f t="shared" si="83"/>
        <v>0</v>
      </c>
      <c r="R753" s="59"/>
    </row>
    <row r="754" spans="1:18">
      <c r="A754" s="59">
        <v>4358509</v>
      </c>
      <c r="B754" s="62">
        <v>47800</v>
      </c>
      <c r="C754" s="62">
        <v>47800</v>
      </c>
      <c r="D754" s="59">
        <f>VLOOKUP(A754,'CARTERA COOSALUD'!$A$2:$B$371,2,0)</f>
        <v>47800</v>
      </c>
      <c r="E754" s="59" t="e">
        <f>VLOOKUP(A754,PAGOS!$A$2:$B$2051,2,0)</f>
        <v>#N/A</v>
      </c>
      <c r="F754" s="59">
        <f t="shared" si="81"/>
        <v>0</v>
      </c>
      <c r="G754" s="62">
        <f t="shared" si="87"/>
        <v>47800</v>
      </c>
      <c r="H754" s="62"/>
      <c r="I754" s="62"/>
      <c r="J754" s="62"/>
      <c r="K754" s="62"/>
      <c r="L754" s="62"/>
      <c r="M754" s="62"/>
      <c r="N754" s="62"/>
      <c r="O754" s="59"/>
      <c r="P754" s="59"/>
      <c r="Q754" s="67">
        <f t="shared" si="83"/>
        <v>0</v>
      </c>
      <c r="R754" s="59"/>
    </row>
    <row r="755" spans="1:18">
      <c r="A755" s="59">
        <v>4358512</v>
      </c>
      <c r="B755" s="62">
        <v>47800</v>
      </c>
      <c r="C755" s="62">
        <v>47800</v>
      </c>
      <c r="D755" s="59">
        <f>VLOOKUP(A755,'CARTERA COOSALUD'!$A$2:$B$371,2,0)</f>
        <v>47800</v>
      </c>
      <c r="E755" s="59" t="e">
        <f>VLOOKUP(A755,PAGOS!$A$2:$B$2051,2,0)</f>
        <v>#N/A</v>
      </c>
      <c r="F755" s="59">
        <f t="shared" si="81"/>
        <v>0</v>
      </c>
      <c r="G755" s="62">
        <f t="shared" si="87"/>
        <v>47800</v>
      </c>
      <c r="H755" s="62"/>
      <c r="I755" s="62"/>
      <c r="J755" s="62"/>
      <c r="K755" s="62"/>
      <c r="L755" s="62"/>
      <c r="M755" s="62"/>
      <c r="N755" s="62"/>
      <c r="O755" s="59"/>
      <c r="P755" s="59"/>
      <c r="Q755" s="67">
        <f t="shared" si="83"/>
        <v>0</v>
      </c>
      <c r="R755" s="59"/>
    </row>
    <row r="756" spans="1:18">
      <c r="A756" s="59">
        <v>4358547</v>
      </c>
      <c r="B756" s="62">
        <v>47800</v>
      </c>
      <c r="C756" s="62">
        <v>47800</v>
      </c>
      <c r="D756" s="59">
        <f>VLOOKUP(A756,'CARTERA COOSALUD'!$A$2:$B$371,2,0)</f>
        <v>47800</v>
      </c>
      <c r="E756" s="59" t="e">
        <f>VLOOKUP(A756,PAGOS!$A$2:$B$2051,2,0)</f>
        <v>#N/A</v>
      </c>
      <c r="F756" s="59">
        <f t="shared" si="81"/>
        <v>0</v>
      </c>
      <c r="G756" s="62">
        <f t="shared" si="87"/>
        <v>47800</v>
      </c>
      <c r="H756" s="62"/>
      <c r="I756" s="62"/>
      <c r="J756" s="62"/>
      <c r="K756" s="62"/>
      <c r="L756" s="62"/>
      <c r="M756" s="62"/>
      <c r="N756" s="62"/>
      <c r="O756" s="59"/>
      <c r="P756" s="59"/>
      <c r="Q756" s="67">
        <f t="shared" si="83"/>
        <v>0</v>
      </c>
      <c r="R756" s="59"/>
    </row>
    <row r="757" spans="1:18">
      <c r="A757" s="59">
        <v>4358592</v>
      </c>
      <c r="B757" s="62">
        <v>47800</v>
      </c>
      <c r="C757" s="62">
        <v>47800</v>
      </c>
      <c r="D757" s="59">
        <f>VLOOKUP(A757,'CARTERA COOSALUD'!$A$2:$B$371,2,0)</f>
        <v>47800</v>
      </c>
      <c r="E757" s="59" t="e">
        <f>VLOOKUP(A757,PAGOS!$A$2:$B$2051,2,0)</f>
        <v>#N/A</v>
      </c>
      <c r="F757" s="59">
        <f t="shared" si="81"/>
        <v>0</v>
      </c>
      <c r="G757" s="62">
        <f t="shared" si="87"/>
        <v>47800</v>
      </c>
      <c r="H757" s="62"/>
      <c r="I757" s="62"/>
      <c r="J757" s="62"/>
      <c r="K757" s="62"/>
      <c r="L757" s="62"/>
      <c r="M757" s="62"/>
      <c r="N757" s="62"/>
      <c r="O757" s="59"/>
      <c r="P757" s="59"/>
      <c r="Q757" s="67">
        <f t="shared" si="83"/>
        <v>0</v>
      </c>
      <c r="R757" s="59"/>
    </row>
    <row r="758" spans="1:18">
      <c r="A758" s="59">
        <v>4358600</v>
      </c>
      <c r="B758" s="62">
        <v>47800</v>
      </c>
      <c r="C758" s="62">
        <v>47800</v>
      </c>
      <c r="D758" s="59">
        <f>VLOOKUP(A758,'CARTERA COOSALUD'!$A$2:$B$371,2,0)</f>
        <v>47800</v>
      </c>
      <c r="E758" s="59" t="e">
        <f>VLOOKUP(A758,PAGOS!$A$2:$B$2051,2,0)</f>
        <v>#N/A</v>
      </c>
      <c r="F758" s="59">
        <f t="shared" si="81"/>
        <v>0</v>
      </c>
      <c r="G758" s="62">
        <f t="shared" si="87"/>
        <v>47800</v>
      </c>
      <c r="H758" s="62"/>
      <c r="I758" s="62"/>
      <c r="J758" s="62"/>
      <c r="K758" s="62"/>
      <c r="L758" s="62"/>
      <c r="M758" s="62"/>
      <c r="N758" s="62"/>
      <c r="O758" s="59"/>
      <c r="P758" s="59"/>
      <c r="Q758" s="67">
        <f t="shared" si="83"/>
        <v>0</v>
      </c>
      <c r="R758" s="59"/>
    </row>
    <row r="759" spans="1:18">
      <c r="A759" s="59">
        <v>4358637</v>
      </c>
      <c r="B759" s="62">
        <v>47800</v>
      </c>
      <c r="C759" s="62">
        <v>47800</v>
      </c>
      <c r="D759" s="59">
        <f>VLOOKUP(A759,'CARTERA COOSALUD'!$A$2:$B$371,2,0)</f>
        <v>47800</v>
      </c>
      <c r="E759" s="59" t="e">
        <f>VLOOKUP(A759,PAGOS!$A$2:$B$2051,2,0)</f>
        <v>#N/A</v>
      </c>
      <c r="F759" s="59">
        <f t="shared" si="81"/>
        <v>0</v>
      </c>
      <c r="G759" s="62">
        <f t="shared" si="87"/>
        <v>47800</v>
      </c>
      <c r="H759" s="62"/>
      <c r="I759" s="62"/>
      <c r="J759" s="62"/>
      <c r="K759" s="62"/>
      <c r="L759" s="62"/>
      <c r="M759" s="62"/>
      <c r="N759" s="62"/>
      <c r="O759" s="59"/>
      <c r="P759" s="59"/>
      <c r="Q759" s="67">
        <f t="shared" si="83"/>
        <v>0</v>
      </c>
      <c r="R759" s="59"/>
    </row>
    <row r="760" spans="1:18">
      <c r="A760" s="59">
        <v>4358832</v>
      </c>
      <c r="B760" s="62">
        <v>47800</v>
      </c>
      <c r="C760" s="62">
        <v>47800</v>
      </c>
      <c r="D760" s="59">
        <f>VLOOKUP(A760,'CARTERA COOSALUD'!$A$2:$B$371,2,0)</f>
        <v>47800</v>
      </c>
      <c r="E760" s="59" t="e">
        <f>VLOOKUP(A760,PAGOS!$A$2:$B$2051,2,0)</f>
        <v>#N/A</v>
      </c>
      <c r="F760" s="59">
        <f t="shared" si="81"/>
        <v>0</v>
      </c>
      <c r="G760" s="62">
        <f t="shared" si="87"/>
        <v>47800</v>
      </c>
      <c r="H760" s="62"/>
      <c r="I760" s="62"/>
      <c r="J760" s="62"/>
      <c r="K760" s="62"/>
      <c r="L760" s="62"/>
      <c r="M760" s="62"/>
      <c r="N760" s="62"/>
      <c r="O760" s="59"/>
      <c r="P760" s="59"/>
      <c r="Q760" s="67">
        <f t="shared" si="83"/>
        <v>0</v>
      </c>
      <c r="R760" s="59"/>
    </row>
    <row r="761" spans="1:18">
      <c r="A761" s="59">
        <v>4358833</v>
      </c>
      <c r="B761" s="62">
        <v>47800</v>
      </c>
      <c r="C761" s="62">
        <v>47800</v>
      </c>
      <c r="D761" s="59">
        <f>VLOOKUP(A761,'CARTERA COOSALUD'!$A$2:$B$371,2,0)</f>
        <v>47800</v>
      </c>
      <c r="E761" s="59" t="e">
        <f>VLOOKUP(A761,PAGOS!$A$2:$B$2051,2,0)</f>
        <v>#N/A</v>
      </c>
      <c r="F761" s="59">
        <f t="shared" si="81"/>
        <v>0</v>
      </c>
      <c r="G761" s="62">
        <f t="shared" si="87"/>
        <v>47800</v>
      </c>
      <c r="H761" s="62"/>
      <c r="I761" s="62"/>
      <c r="J761" s="62"/>
      <c r="K761" s="62"/>
      <c r="L761" s="62"/>
      <c r="M761" s="62"/>
      <c r="N761" s="62"/>
      <c r="O761" s="59"/>
      <c r="P761" s="59"/>
      <c r="Q761" s="67">
        <f t="shared" si="83"/>
        <v>0</v>
      </c>
      <c r="R761" s="59"/>
    </row>
    <row r="762" spans="1:18">
      <c r="A762" s="59">
        <v>4358834</v>
      </c>
      <c r="B762" s="62">
        <v>47800</v>
      </c>
      <c r="C762" s="62">
        <v>47800</v>
      </c>
      <c r="D762" s="59">
        <f>VLOOKUP(A762,'CARTERA COOSALUD'!$A$2:$B$371,2,0)</f>
        <v>47800</v>
      </c>
      <c r="E762" s="59" t="e">
        <f>VLOOKUP(A762,PAGOS!$A$2:$B$2051,2,0)</f>
        <v>#N/A</v>
      </c>
      <c r="F762" s="59">
        <f t="shared" si="81"/>
        <v>0</v>
      </c>
      <c r="G762" s="62">
        <f t="shared" si="87"/>
        <v>47800</v>
      </c>
      <c r="H762" s="62"/>
      <c r="I762" s="62"/>
      <c r="J762" s="62"/>
      <c r="K762" s="62"/>
      <c r="L762" s="62"/>
      <c r="M762" s="62"/>
      <c r="N762" s="62"/>
      <c r="O762" s="59"/>
      <c r="P762" s="59"/>
      <c r="Q762" s="67">
        <f t="shared" si="83"/>
        <v>0</v>
      </c>
      <c r="R762" s="59"/>
    </row>
    <row r="763" spans="1:18">
      <c r="A763" s="59">
        <v>4358855</v>
      </c>
      <c r="B763" s="62">
        <v>47800</v>
      </c>
      <c r="C763" s="62">
        <v>47800</v>
      </c>
      <c r="D763" s="59">
        <f>VLOOKUP(A763,'CARTERA COOSALUD'!$A$2:$B$371,2,0)</f>
        <v>47800</v>
      </c>
      <c r="E763" s="59" t="e">
        <f>VLOOKUP(A763,PAGOS!$A$2:$B$2051,2,0)</f>
        <v>#N/A</v>
      </c>
      <c r="F763" s="59">
        <f t="shared" si="81"/>
        <v>0</v>
      </c>
      <c r="G763" s="62">
        <f t="shared" si="87"/>
        <v>47800</v>
      </c>
      <c r="H763" s="62"/>
      <c r="I763" s="62"/>
      <c r="J763" s="62"/>
      <c r="K763" s="62"/>
      <c r="L763" s="62"/>
      <c r="M763" s="62"/>
      <c r="N763" s="62"/>
      <c r="O763" s="59"/>
      <c r="P763" s="59"/>
      <c r="Q763" s="67">
        <f t="shared" si="83"/>
        <v>0</v>
      </c>
      <c r="R763" s="59"/>
    </row>
    <row r="764" spans="1:18">
      <c r="A764" s="59">
        <v>4358944</v>
      </c>
      <c r="B764" s="62">
        <v>464900</v>
      </c>
      <c r="C764" s="62">
        <v>464900</v>
      </c>
      <c r="D764" s="59" t="e">
        <f>VLOOKUP(A764,'CARTERA COOSALUD'!$A$2:$B$371,2,0)</f>
        <v>#N/A</v>
      </c>
      <c r="E764" s="59">
        <f>VLOOKUP(A764,PAGOS!$A$2:$B$2051,2,0)</f>
        <v>464900</v>
      </c>
      <c r="F764" s="59" t="e">
        <f t="shared" si="81"/>
        <v>#N/A</v>
      </c>
      <c r="G764" s="62"/>
      <c r="H764" s="62"/>
      <c r="I764" s="62"/>
      <c r="J764" s="62"/>
      <c r="K764" s="62"/>
      <c r="L764" s="62"/>
      <c r="M764" s="62"/>
      <c r="N764" s="62">
        <f>VLOOKUP(A764,PAGOS!$A$2:$D$2051,2,0)</f>
        <v>464900</v>
      </c>
      <c r="O764" s="59" t="str">
        <f>VLOOKUP(A764,PAGOS!$A$2:$D$2051,3,0)</f>
        <v>2000253502</v>
      </c>
      <c r="P764" s="59" t="str">
        <f>VLOOKUP(A764,PAGOS!$A$2:$D$2051,4,0)</f>
        <v>EVENTO DIC_2019  RED.PUBLICA</v>
      </c>
      <c r="Q764" s="67">
        <f t="shared" si="83"/>
        <v>0</v>
      </c>
      <c r="R764" s="59"/>
    </row>
    <row r="765" spans="1:18">
      <c r="A765" s="59">
        <v>4359010</v>
      </c>
      <c r="B765" s="62">
        <v>47800</v>
      </c>
      <c r="C765" s="62">
        <v>47800</v>
      </c>
      <c r="D765" s="59">
        <f>VLOOKUP(A765,'CARTERA COOSALUD'!$A$2:$B$371,2,0)</f>
        <v>47800</v>
      </c>
      <c r="E765" s="59" t="e">
        <f>VLOOKUP(A765,PAGOS!$A$2:$B$2051,2,0)</f>
        <v>#N/A</v>
      </c>
      <c r="F765" s="59">
        <f t="shared" si="81"/>
        <v>0</v>
      </c>
      <c r="G765" s="62">
        <f t="shared" ref="G765:G774" si="88">+C765</f>
        <v>47800</v>
      </c>
      <c r="H765" s="62"/>
      <c r="I765" s="62"/>
      <c r="J765" s="62"/>
      <c r="K765" s="62"/>
      <c r="L765" s="62"/>
      <c r="M765" s="62"/>
      <c r="N765" s="62"/>
      <c r="O765" s="59"/>
      <c r="P765" s="59"/>
      <c r="Q765" s="67">
        <f t="shared" si="83"/>
        <v>0</v>
      </c>
      <c r="R765" s="59"/>
    </row>
    <row r="766" spans="1:18">
      <c r="A766" s="59">
        <v>4359012</v>
      </c>
      <c r="B766" s="62">
        <v>47800</v>
      </c>
      <c r="C766" s="62">
        <v>47800</v>
      </c>
      <c r="D766" s="59">
        <f>VLOOKUP(A766,'CARTERA COOSALUD'!$A$2:$B$371,2,0)</f>
        <v>47800</v>
      </c>
      <c r="E766" s="59" t="e">
        <f>VLOOKUP(A766,PAGOS!$A$2:$B$2051,2,0)</f>
        <v>#N/A</v>
      </c>
      <c r="F766" s="59">
        <f t="shared" si="81"/>
        <v>0</v>
      </c>
      <c r="G766" s="62">
        <f t="shared" si="88"/>
        <v>47800</v>
      </c>
      <c r="H766" s="62"/>
      <c r="I766" s="62"/>
      <c r="J766" s="62"/>
      <c r="K766" s="62"/>
      <c r="L766" s="62"/>
      <c r="M766" s="62"/>
      <c r="N766" s="62"/>
      <c r="O766" s="59"/>
      <c r="P766" s="59"/>
      <c r="Q766" s="67">
        <f t="shared" si="83"/>
        <v>0</v>
      </c>
      <c r="R766" s="59"/>
    </row>
    <row r="767" spans="1:18">
      <c r="A767" s="59">
        <v>4359028</v>
      </c>
      <c r="B767" s="62">
        <v>47800</v>
      </c>
      <c r="C767" s="62">
        <v>47800</v>
      </c>
      <c r="D767" s="59">
        <f>VLOOKUP(A767,'CARTERA COOSALUD'!$A$2:$B$371,2,0)</f>
        <v>47800</v>
      </c>
      <c r="E767" s="59" t="e">
        <f>VLOOKUP(A767,PAGOS!$A$2:$B$2051,2,0)</f>
        <v>#N/A</v>
      </c>
      <c r="F767" s="59">
        <f t="shared" si="81"/>
        <v>0</v>
      </c>
      <c r="G767" s="62">
        <f t="shared" si="88"/>
        <v>47800</v>
      </c>
      <c r="H767" s="62"/>
      <c r="I767" s="62"/>
      <c r="J767" s="62"/>
      <c r="K767" s="62"/>
      <c r="L767" s="62"/>
      <c r="M767" s="62"/>
      <c r="N767" s="62"/>
      <c r="O767" s="59"/>
      <c r="P767" s="59"/>
      <c r="Q767" s="67">
        <f t="shared" si="83"/>
        <v>0</v>
      </c>
      <c r="R767" s="59"/>
    </row>
    <row r="768" spans="1:18">
      <c r="A768" s="59">
        <v>4359039</v>
      </c>
      <c r="B768" s="62">
        <v>47800</v>
      </c>
      <c r="C768" s="62">
        <v>47800</v>
      </c>
      <c r="D768" s="59">
        <f>VLOOKUP(A768,'CARTERA COOSALUD'!$A$2:$B$371,2,0)</f>
        <v>47800</v>
      </c>
      <c r="E768" s="59" t="e">
        <f>VLOOKUP(A768,PAGOS!$A$2:$B$2051,2,0)</f>
        <v>#N/A</v>
      </c>
      <c r="F768" s="59">
        <f t="shared" si="81"/>
        <v>0</v>
      </c>
      <c r="G768" s="62">
        <f t="shared" si="88"/>
        <v>47800</v>
      </c>
      <c r="H768" s="62"/>
      <c r="I768" s="62"/>
      <c r="J768" s="62"/>
      <c r="K768" s="62"/>
      <c r="L768" s="62"/>
      <c r="M768" s="62"/>
      <c r="N768" s="62"/>
      <c r="O768" s="59"/>
      <c r="P768" s="59"/>
      <c r="Q768" s="67">
        <f t="shared" si="83"/>
        <v>0</v>
      </c>
      <c r="R768" s="59"/>
    </row>
    <row r="769" spans="1:18">
      <c r="A769" s="59">
        <v>4359040</v>
      </c>
      <c r="B769" s="62">
        <v>47800</v>
      </c>
      <c r="C769" s="62">
        <v>47800</v>
      </c>
      <c r="D769" s="59">
        <f>VLOOKUP(A769,'CARTERA COOSALUD'!$A$2:$B$371,2,0)</f>
        <v>47800</v>
      </c>
      <c r="E769" s="59" t="e">
        <f>VLOOKUP(A769,PAGOS!$A$2:$B$2051,2,0)</f>
        <v>#N/A</v>
      </c>
      <c r="F769" s="59">
        <f t="shared" si="81"/>
        <v>0</v>
      </c>
      <c r="G769" s="62">
        <f t="shared" si="88"/>
        <v>47800</v>
      </c>
      <c r="H769" s="62"/>
      <c r="I769" s="62"/>
      <c r="J769" s="62"/>
      <c r="K769" s="62"/>
      <c r="L769" s="62"/>
      <c r="M769" s="62"/>
      <c r="N769" s="62"/>
      <c r="O769" s="59"/>
      <c r="P769" s="59"/>
      <c r="Q769" s="67">
        <f t="shared" si="83"/>
        <v>0</v>
      </c>
      <c r="R769" s="59"/>
    </row>
    <row r="770" spans="1:18">
      <c r="A770" s="59">
        <v>4359042</v>
      </c>
      <c r="B770" s="62">
        <v>47800</v>
      </c>
      <c r="C770" s="62">
        <v>47800</v>
      </c>
      <c r="D770" s="59">
        <f>VLOOKUP(A770,'CARTERA COOSALUD'!$A$2:$B$371,2,0)</f>
        <v>47800</v>
      </c>
      <c r="E770" s="59" t="e">
        <f>VLOOKUP(A770,PAGOS!$A$2:$B$2051,2,0)</f>
        <v>#N/A</v>
      </c>
      <c r="F770" s="59">
        <f t="shared" si="81"/>
        <v>0</v>
      </c>
      <c r="G770" s="62">
        <f t="shared" si="88"/>
        <v>47800</v>
      </c>
      <c r="H770" s="62"/>
      <c r="I770" s="62"/>
      <c r="J770" s="62"/>
      <c r="K770" s="62"/>
      <c r="L770" s="62"/>
      <c r="M770" s="62"/>
      <c r="N770" s="62"/>
      <c r="O770" s="59"/>
      <c r="P770" s="59"/>
      <c r="Q770" s="67">
        <f t="shared" si="83"/>
        <v>0</v>
      </c>
      <c r="R770" s="59"/>
    </row>
    <row r="771" spans="1:18">
      <c r="A771" s="59">
        <v>4359044</v>
      </c>
      <c r="B771" s="62">
        <v>47800</v>
      </c>
      <c r="C771" s="62">
        <v>47800</v>
      </c>
      <c r="D771" s="59">
        <f>VLOOKUP(A771,'CARTERA COOSALUD'!$A$2:$B$371,2,0)</f>
        <v>47800</v>
      </c>
      <c r="E771" s="59" t="e">
        <f>VLOOKUP(A771,PAGOS!$A$2:$B$2051,2,0)</f>
        <v>#N/A</v>
      </c>
      <c r="F771" s="59">
        <f t="shared" ref="F771:F834" si="89">+C771-D771</f>
        <v>0</v>
      </c>
      <c r="G771" s="62">
        <f t="shared" si="88"/>
        <v>47800</v>
      </c>
      <c r="H771" s="62"/>
      <c r="I771" s="62"/>
      <c r="J771" s="62"/>
      <c r="K771" s="62"/>
      <c r="L771" s="62"/>
      <c r="M771" s="62"/>
      <c r="N771" s="62"/>
      <c r="O771" s="59"/>
      <c r="P771" s="59"/>
      <c r="Q771" s="67">
        <f t="shared" ref="Q771:Q834" si="90">+C771-SUM(G771:N771)</f>
        <v>0</v>
      </c>
      <c r="R771" s="59"/>
    </row>
    <row r="772" spans="1:18">
      <c r="A772" s="59">
        <v>4359045</v>
      </c>
      <c r="B772" s="62">
        <v>47800</v>
      </c>
      <c r="C772" s="62">
        <v>47800</v>
      </c>
      <c r="D772" s="59">
        <f>VLOOKUP(A772,'CARTERA COOSALUD'!$A$2:$B$371,2,0)</f>
        <v>47800</v>
      </c>
      <c r="E772" s="59" t="e">
        <f>VLOOKUP(A772,PAGOS!$A$2:$B$2051,2,0)</f>
        <v>#N/A</v>
      </c>
      <c r="F772" s="59">
        <f t="shared" si="89"/>
        <v>0</v>
      </c>
      <c r="G772" s="62">
        <f t="shared" si="88"/>
        <v>47800</v>
      </c>
      <c r="H772" s="62"/>
      <c r="I772" s="62"/>
      <c r="J772" s="62"/>
      <c r="K772" s="62"/>
      <c r="L772" s="62"/>
      <c r="M772" s="62"/>
      <c r="N772" s="62"/>
      <c r="O772" s="59"/>
      <c r="P772" s="59"/>
      <c r="Q772" s="67">
        <f t="shared" si="90"/>
        <v>0</v>
      </c>
      <c r="R772" s="59"/>
    </row>
    <row r="773" spans="1:18">
      <c r="A773" s="59">
        <v>4359049</v>
      </c>
      <c r="B773" s="62">
        <v>47800</v>
      </c>
      <c r="C773" s="62">
        <v>47800</v>
      </c>
      <c r="D773" s="59">
        <f>VLOOKUP(A773,'CARTERA COOSALUD'!$A$2:$B$371,2,0)</f>
        <v>47800</v>
      </c>
      <c r="E773" s="59" t="e">
        <f>VLOOKUP(A773,PAGOS!$A$2:$B$2051,2,0)</f>
        <v>#N/A</v>
      </c>
      <c r="F773" s="59">
        <f t="shared" si="89"/>
        <v>0</v>
      </c>
      <c r="G773" s="62">
        <f t="shared" si="88"/>
        <v>47800</v>
      </c>
      <c r="H773" s="62"/>
      <c r="I773" s="62"/>
      <c r="J773" s="62"/>
      <c r="K773" s="62"/>
      <c r="L773" s="62"/>
      <c r="M773" s="62"/>
      <c r="N773" s="62"/>
      <c r="O773" s="59"/>
      <c r="P773" s="59"/>
      <c r="Q773" s="67">
        <f t="shared" si="90"/>
        <v>0</v>
      </c>
      <c r="R773" s="59"/>
    </row>
    <row r="774" spans="1:18">
      <c r="A774" s="59">
        <v>4359051</v>
      </c>
      <c r="B774" s="62">
        <v>47800</v>
      </c>
      <c r="C774" s="62">
        <v>47800</v>
      </c>
      <c r="D774" s="59">
        <f>VLOOKUP(A774,'CARTERA COOSALUD'!$A$2:$B$371,2,0)</f>
        <v>47800</v>
      </c>
      <c r="E774" s="59" t="e">
        <f>VLOOKUP(A774,PAGOS!$A$2:$B$2051,2,0)</f>
        <v>#N/A</v>
      </c>
      <c r="F774" s="59">
        <f t="shared" si="89"/>
        <v>0</v>
      </c>
      <c r="G774" s="62">
        <f t="shared" si="88"/>
        <v>47800</v>
      </c>
      <c r="H774" s="62"/>
      <c r="I774" s="62"/>
      <c r="J774" s="62"/>
      <c r="K774" s="62"/>
      <c r="L774" s="62"/>
      <c r="M774" s="62"/>
      <c r="N774" s="62"/>
      <c r="O774" s="59"/>
      <c r="P774" s="59"/>
      <c r="Q774" s="67">
        <f t="shared" si="90"/>
        <v>0</v>
      </c>
      <c r="R774" s="59"/>
    </row>
    <row r="775" spans="1:18">
      <c r="A775" s="59">
        <v>4359210</v>
      </c>
      <c r="B775" s="62">
        <v>1528920</v>
      </c>
      <c r="C775" s="62">
        <v>1528920</v>
      </c>
      <c r="D775" s="59" t="e">
        <f>VLOOKUP(A775,'CARTERA COOSALUD'!$A$2:$B$371,2,0)</f>
        <v>#N/A</v>
      </c>
      <c r="E775" s="59">
        <f>VLOOKUP(A775,PAGOS!$A$2:$B$2051,2,0)</f>
        <v>1528920</v>
      </c>
      <c r="F775" s="59" t="e">
        <f t="shared" si="89"/>
        <v>#N/A</v>
      </c>
      <c r="G775" s="62"/>
      <c r="H775" s="62"/>
      <c r="I775" s="62"/>
      <c r="J775" s="62"/>
      <c r="K775" s="62"/>
      <c r="L775" s="62"/>
      <c r="M775" s="62"/>
      <c r="N775" s="62">
        <f>VLOOKUP(A775,PAGOS!$A$2:$D$2051,2,0)</f>
        <v>1528920</v>
      </c>
      <c r="O775" s="59" t="str">
        <f>VLOOKUP(A775,PAGOS!$A$2:$D$2051,3,0)</f>
        <v>2000253502</v>
      </c>
      <c r="P775" s="59" t="str">
        <f>VLOOKUP(A775,PAGOS!$A$2:$D$2051,4,0)</f>
        <v>EVENTO DIC_2019  RED.PUBLICA</v>
      </c>
      <c r="Q775" s="67">
        <f t="shared" si="90"/>
        <v>0</v>
      </c>
      <c r="R775" s="59"/>
    </row>
    <row r="776" spans="1:18">
      <c r="A776" s="59">
        <v>4359240</v>
      </c>
      <c r="B776" s="62">
        <v>926194</v>
      </c>
      <c r="C776" s="62">
        <v>926194</v>
      </c>
      <c r="D776" s="59" t="e">
        <f>VLOOKUP(A776,'CARTERA COOSALUD'!$A$2:$B$371,2,0)</f>
        <v>#N/A</v>
      </c>
      <c r="E776" s="59">
        <f>VLOOKUP(A776,PAGOS!$A$2:$B$2051,2,0)</f>
        <v>775463</v>
      </c>
      <c r="F776" s="59" t="e">
        <f t="shared" si="89"/>
        <v>#N/A</v>
      </c>
      <c r="G776" s="62"/>
      <c r="H776" s="62"/>
      <c r="I776" s="62"/>
      <c r="J776" s="62"/>
      <c r="K776" s="62"/>
      <c r="L776" s="62"/>
      <c r="M776" s="62"/>
      <c r="N776" s="62">
        <f>775463+150731</f>
        <v>926194</v>
      </c>
      <c r="O776" s="59" t="s">
        <v>2488</v>
      </c>
      <c r="P776" s="59" t="str">
        <f>VLOOKUP(A776,PAGOS!$A$2:$D$2051,4,0)</f>
        <v>EVENTO DIC_2019  RED.PUBLICA</v>
      </c>
      <c r="Q776" s="67">
        <f t="shared" si="90"/>
        <v>0</v>
      </c>
      <c r="R776" s="59"/>
    </row>
    <row r="777" spans="1:18">
      <c r="A777" s="59">
        <v>4359475</v>
      </c>
      <c r="B777" s="62">
        <v>214500</v>
      </c>
      <c r="C777" s="62">
        <v>214500</v>
      </c>
      <c r="D777" s="59">
        <f>VLOOKUP(A777,'CARTERA COOSALUD'!$A$2:$B$371,2,0)</f>
        <v>214500</v>
      </c>
      <c r="E777" s="59" t="e">
        <f>VLOOKUP(A777,PAGOS!$A$2:$B$2051,2,0)</f>
        <v>#N/A</v>
      </c>
      <c r="F777" s="59">
        <f t="shared" si="89"/>
        <v>0</v>
      </c>
      <c r="G777" s="62">
        <f t="shared" ref="G777:G781" si="91">+C777</f>
        <v>214500</v>
      </c>
      <c r="H777" s="62"/>
      <c r="I777" s="62"/>
      <c r="J777" s="62"/>
      <c r="K777" s="62"/>
      <c r="L777" s="62"/>
      <c r="M777" s="62"/>
      <c r="N777" s="62"/>
      <c r="O777" s="59"/>
      <c r="P777" s="59"/>
      <c r="Q777" s="67">
        <f t="shared" si="90"/>
        <v>0</v>
      </c>
      <c r="R777" s="59"/>
    </row>
    <row r="778" spans="1:18">
      <c r="A778" s="59">
        <v>4359567</v>
      </c>
      <c r="B778" s="62">
        <v>324900</v>
      </c>
      <c r="C778" s="62">
        <v>324900</v>
      </c>
      <c r="D778" s="59">
        <f>VLOOKUP(A778,'CARTERA COOSALUD'!$A$2:$B$371,2,0)</f>
        <v>324900</v>
      </c>
      <c r="E778" s="59" t="e">
        <f>VLOOKUP(A778,PAGOS!$A$2:$B$2051,2,0)</f>
        <v>#N/A</v>
      </c>
      <c r="F778" s="59">
        <f t="shared" si="89"/>
        <v>0</v>
      </c>
      <c r="G778" s="62">
        <f t="shared" si="91"/>
        <v>324900</v>
      </c>
      <c r="H778" s="62"/>
      <c r="I778" s="62"/>
      <c r="J778" s="62"/>
      <c r="K778" s="62"/>
      <c r="L778" s="62"/>
      <c r="M778" s="62"/>
      <c r="N778" s="62"/>
      <c r="O778" s="59"/>
      <c r="P778" s="59"/>
      <c r="Q778" s="67">
        <f t="shared" si="90"/>
        <v>0</v>
      </c>
      <c r="R778" s="59"/>
    </row>
    <row r="779" spans="1:18">
      <c r="A779" s="59">
        <v>4359569</v>
      </c>
      <c r="B779" s="62">
        <v>47800</v>
      </c>
      <c r="C779" s="62">
        <v>47800</v>
      </c>
      <c r="D779" s="59">
        <f>VLOOKUP(A779,'CARTERA COOSALUD'!$A$2:$B$371,2,0)</f>
        <v>47800</v>
      </c>
      <c r="E779" s="59" t="e">
        <f>VLOOKUP(A779,PAGOS!$A$2:$B$2051,2,0)</f>
        <v>#N/A</v>
      </c>
      <c r="F779" s="59">
        <f t="shared" si="89"/>
        <v>0</v>
      </c>
      <c r="G779" s="62">
        <f t="shared" si="91"/>
        <v>47800</v>
      </c>
      <c r="H779" s="62"/>
      <c r="I779" s="62"/>
      <c r="J779" s="62"/>
      <c r="K779" s="62"/>
      <c r="L779" s="62"/>
      <c r="M779" s="62"/>
      <c r="N779" s="62"/>
      <c r="O779" s="59"/>
      <c r="P779" s="59"/>
      <c r="Q779" s="67">
        <f t="shared" si="90"/>
        <v>0</v>
      </c>
      <c r="R779" s="59"/>
    </row>
    <row r="780" spans="1:18">
      <c r="A780" s="59">
        <v>4359599</v>
      </c>
      <c r="B780" s="62">
        <v>47800</v>
      </c>
      <c r="C780" s="62">
        <v>47800</v>
      </c>
      <c r="D780" s="59">
        <f>VLOOKUP(A780,'CARTERA COOSALUD'!$A$2:$B$371,2,0)</f>
        <v>47800</v>
      </c>
      <c r="E780" s="59" t="e">
        <f>VLOOKUP(A780,PAGOS!$A$2:$B$2051,2,0)</f>
        <v>#N/A</v>
      </c>
      <c r="F780" s="59">
        <f t="shared" si="89"/>
        <v>0</v>
      </c>
      <c r="G780" s="62">
        <f t="shared" si="91"/>
        <v>47800</v>
      </c>
      <c r="H780" s="62"/>
      <c r="I780" s="62"/>
      <c r="J780" s="62"/>
      <c r="K780" s="62"/>
      <c r="L780" s="62"/>
      <c r="M780" s="62"/>
      <c r="N780" s="62"/>
      <c r="O780" s="59"/>
      <c r="P780" s="59"/>
      <c r="Q780" s="67">
        <f t="shared" si="90"/>
        <v>0</v>
      </c>
      <c r="R780" s="59"/>
    </row>
    <row r="781" spans="1:18">
      <c r="A781" s="59">
        <v>4359601</v>
      </c>
      <c r="B781" s="62">
        <v>47800</v>
      </c>
      <c r="C781" s="62">
        <v>47800</v>
      </c>
      <c r="D781" s="59">
        <f>VLOOKUP(A781,'CARTERA COOSALUD'!$A$2:$B$371,2,0)</f>
        <v>47800</v>
      </c>
      <c r="E781" s="59" t="e">
        <f>VLOOKUP(A781,PAGOS!$A$2:$B$2051,2,0)</f>
        <v>#N/A</v>
      </c>
      <c r="F781" s="59">
        <f t="shared" si="89"/>
        <v>0</v>
      </c>
      <c r="G781" s="62">
        <f t="shared" si="91"/>
        <v>47800</v>
      </c>
      <c r="H781" s="62"/>
      <c r="I781" s="62"/>
      <c r="J781" s="62"/>
      <c r="K781" s="62"/>
      <c r="L781" s="62"/>
      <c r="M781" s="62"/>
      <c r="N781" s="62"/>
      <c r="O781" s="59"/>
      <c r="P781" s="59"/>
      <c r="Q781" s="67">
        <f t="shared" si="90"/>
        <v>0</v>
      </c>
      <c r="R781" s="59"/>
    </row>
    <row r="782" spans="1:18">
      <c r="A782" s="59">
        <v>4359628</v>
      </c>
      <c r="B782" s="62">
        <v>358890</v>
      </c>
      <c r="C782" s="62">
        <v>358890</v>
      </c>
      <c r="D782" s="59" t="e">
        <f>VLOOKUP(A782,'CARTERA COOSALUD'!$A$2:$B$371,2,0)</f>
        <v>#N/A</v>
      </c>
      <c r="E782" s="59">
        <f>VLOOKUP(A782,PAGOS!$A$2:$B$2051,2,0)</f>
        <v>358890</v>
      </c>
      <c r="F782" s="59" t="e">
        <f t="shared" si="89"/>
        <v>#N/A</v>
      </c>
      <c r="G782" s="62"/>
      <c r="H782" s="62"/>
      <c r="I782" s="62"/>
      <c r="J782" s="62"/>
      <c r="K782" s="62"/>
      <c r="L782" s="62"/>
      <c r="M782" s="62"/>
      <c r="N782" s="62">
        <f>VLOOKUP(A782,PAGOS!$A$2:$D$2051,2,0)</f>
        <v>358890</v>
      </c>
      <c r="O782" s="59" t="str">
        <f>VLOOKUP(A782,PAGOS!$A$2:$D$2051,3,0)</f>
        <v>2000253502</v>
      </c>
      <c r="P782" s="59" t="str">
        <f>VLOOKUP(A782,PAGOS!$A$2:$D$2051,4,0)</f>
        <v>EVENTO DIC_2019  RED.PUBLICA</v>
      </c>
      <c r="Q782" s="67">
        <f t="shared" si="90"/>
        <v>0</v>
      </c>
      <c r="R782" s="59"/>
    </row>
    <row r="783" spans="1:18">
      <c r="A783" s="59">
        <v>4359890</v>
      </c>
      <c r="B783" s="62">
        <v>47800</v>
      </c>
      <c r="C783" s="62">
        <v>47800</v>
      </c>
      <c r="D783" s="59">
        <f>VLOOKUP(A783,'CARTERA COOSALUD'!$A$2:$B$371,2,0)</f>
        <v>47800</v>
      </c>
      <c r="E783" s="59" t="e">
        <f>VLOOKUP(A783,PAGOS!$A$2:$B$2051,2,0)</f>
        <v>#N/A</v>
      </c>
      <c r="F783" s="59">
        <f t="shared" si="89"/>
        <v>0</v>
      </c>
      <c r="G783" s="62">
        <f t="shared" ref="G783:G785" si="92">+C783</f>
        <v>47800</v>
      </c>
      <c r="H783" s="62"/>
      <c r="I783" s="62"/>
      <c r="J783" s="62"/>
      <c r="K783" s="62"/>
      <c r="L783" s="62"/>
      <c r="M783" s="62"/>
      <c r="N783" s="62"/>
      <c r="O783" s="59"/>
      <c r="P783" s="59"/>
      <c r="Q783" s="67">
        <f t="shared" si="90"/>
        <v>0</v>
      </c>
      <c r="R783" s="59"/>
    </row>
    <row r="784" spans="1:18">
      <c r="A784" s="59">
        <v>4359891</v>
      </c>
      <c r="B784" s="62">
        <v>47800</v>
      </c>
      <c r="C784" s="62">
        <v>47800</v>
      </c>
      <c r="D784" s="59">
        <f>VLOOKUP(A784,'CARTERA COOSALUD'!$A$2:$B$371,2,0)</f>
        <v>47800</v>
      </c>
      <c r="E784" s="59" t="e">
        <f>VLOOKUP(A784,PAGOS!$A$2:$B$2051,2,0)</f>
        <v>#N/A</v>
      </c>
      <c r="F784" s="59">
        <f t="shared" si="89"/>
        <v>0</v>
      </c>
      <c r="G784" s="62">
        <f t="shared" si="92"/>
        <v>47800</v>
      </c>
      <c r="H784" s="62"/>
      <c r="I784" s="62"/>
      <c r="J784" s="62"/>
      <c r="K784" s="62"/>
      <c r="L784" s="62"/>
      <c r="M784" s="62"/>
      <c r="N784" s="62"/>
      <c r="O784" s="59"/>
      <c r="P784" s="59"/>
      <c r="Q784" s="67">
        <f t="shared" si="90"/>
        <v>0</v>
      </c>
      <c r="R784" s="59"/>
    </row>
    <row r="785" spans="1:18">
      <c r="A785" s="59">
        <v>4359894</v>
      </c>
      <c r="B785" s="62">
        <v>33100</v>
      </c>
      <c r="C785" s="62">
        <v>33100</v>
      </c>
      <c r="D785" s="59">
        <f>VLOOKUP(A785,'CARTERA COOSALUD'!$A$2:$B$371,2,0)</f>
        <v>33100</v>
      </c>
      <c r="E785" s="59" t="e">
        <f>VLOOKUP(A785,PAGOS!$A$2:$B$2051,2,0)</f>
        <v>#N/A</v>
      </c>
      <c r="F785" s="59">
        <f t="shared" si="89"/>
        <v>0</v>
      </c>
      <c r="G785" s="62">
        <f t="shared" si="92"/>
        <v>33100</v>
      </c>
      <c r="H785" s="62"/>
      <c r="I785" s="62"/>
      <c r="J785" s="62"/>
      <c r="K785" s="62"/>
      <c r="L785" s="62"/>
      <c r="M785" s="62"/>
      <c r="N785" s="62"/>
      <c r="O785" s="59"/>
      <c r="P785" s="59"/>
      <c r="Q785" s="67">
        <f t="shared" si="90"/>
        <v>0</v>
      </c>
      <c r="R785" s="59"/>
    </row>
    <row r="786" spans="1:18">
      <c r="A786" s="59">
        <v>4361277</v>
      </c>
      <c r="B786" s="62">
        <v>33100</v>
      </c>
      <c r="C786" s="62">
        <v>33100</v>
      </c>
      <c r="D786" s="59" t="e">
        <f>VLOOKUP(A786,'CARTERA COOSALUD'!$A$2:$B$371,2,0)</f>
        <v>#N/A</v>
      </c>
      <c r="E786" s="59" t="e">
        <f>VLOOKUP(A786,PAGOS!$A$2:$B$2051,2,0)</f>
        <v>#N/A</v>
      </c>
      <c r="F786" s="59" t="e">
        <f t="shared" si="89"/>
        <v>#N/A</v>
      </c>
      <c r="G786" s="62"/>
      <c r="H786" s="62">
        <f t="shared" ref="H786" si="93">+C786</f>
        <v>33100</v>
      </c>
      <c r="I786" s="62"/>
      <c r="J786" s="62"/>
      <c r="K786" s="62"/>
      <c r="L786" s="62"/>
      <c r="M786" s="62"/>
      <c r="N786" s="62"/>
      <c r="O786" s="59"/>
      <c r="P786" s="59"/>
      <c r="Q786" s="67">
        <f t="shared" si="90"/>
        <v>0</v>
      </c>
      <c r="R786" s="59"/>
    </row>
    <row r="787" spans="1:18">
      <c r="A787" s="59">
        <v>4362388</v>
      </c>
      <c r="B787" s="62">
        <v>54400</v>
      </c>
      <c r="C787" s="62">
        <v>54400</v>
      </c>
      <c r="D787" s="59" t="e">
        <f>VLOOKUP(A787,'CARTERA COOSALUD'!$A$2:$B$371,2,0)</f>
        <v>#N/A</v>
      </c>
      <c r="E787" s="59">
        <f>VLOOKUP(A787,PAGOS!$A$2:$B$2051,2,0)</f>
        <v>54400</v>
      </c>
      <c r="F787" s="59" t="e">
        <f t="shared" si="89"/>
        <v>#N/A</v>
      </c>
      <c r="G787" s="62"/>
      <c r="H787" s="62"/>
      <c r="I787" s="62"/>
      <c r="J787" s="62"/>
      <c r="K787" s="62"/>
      <c r="L787" s="62"/>
      <c r="M787" s="62"/>
      <c r="N787" s="62">
        <f>VLOOKUP(A787,PAGOS!$A$2:$D$2051,2,0)</f>
        <v>54400</v>
      </c>
      <c r="O787" s="59" t="str">
        <f>VLOOKUP(A787,PAGOS!$A$2:$D$2051,3,0)</f>
        <v>2000253526</v>
      </c>
      <c r="P787" s="59" t="str">
        <f>VLOOKUP(A787,PAGOS!$A$2:$D$2051,4,0)</f>
        <v>EVENTO DIC_2019  RED.PUBLICA NORTE DE SANTANDER</v>
      </c>
      <c r="Q787" s="67">
        <f t="shared" si="90"/>
        <v>0</v>
      </c>
      <c r="R787" s="59"/>
    </row>
    <row r="788" spans="1:18">
      <c r="A788" s="59">
        <v>4362756</v>
      </c>
      <c r="B788" s="62">
        <v>23200</v>
      </c>
      <c r="C788" s="62">
        <v>23200</v>
      </c>
      <c r="D788" s="59" t="e">
        <f>VLOOKUP(A788,'CARTERA COOSALUD'!$A$2:$B$371,2,0)</f>
        <v>#N/A</v>
      </c>
      <c r="E788" s="59" t="e">
        <f>VLOOKUP(A788,PAGOS!$A$2:$B$2051,2,0)</f>
        <v>#N/A</v>
      </c>
      <c r="F788" s="59" t="e">
        <f t="shared" si="89"/>
        <v>#N/A</v>
      </c>
      <c r="G788" s="62"/>
      <c r="H788" s="62">
        <f t="shared" ref="H788:H789" si="94">+C788</f>
        <v>23200</v>
      </c>
      <c r="I788" s="62"/>
      <c r="J788" s="62"/>
      <c r="K788" s="62"/>
      <c r="L788" s="62"/>
      <c r="M788" s="62"/>
      <c r="N788" s="62"/>
      <c r="O788" s="59"/>
      <c r="P788" s="59"/>
      <c r="Q788" s="67">
        <f t="shared" si="90"/>
        <v>0</v>
      </c>
      <c r="R788" s="59"/>
    </row>
    <row r="789" spans="1:18">
      <c r="A789" s="59">
        <v>4363873</v>
      </c>
      <c r="B789" s="62">
        <v>20400</v>
      </c>
      <c r="C789" s="62">
        <v>20400</v>
      </c>
      <c r="D789" s="59" t="e">
        <f>VLOOKUP(A789,'CARTERA COOSALUD'!$A$2:$B$371,2,0)</f>
        <v>#N/A</v>
      </c>
      <c r="E789" s="59" t="e">
        <f>VLOOKUP(A789,PAGOS!$A$2:$B$2051,2,0)</f>
        <v>#N/A</v>
      </c>
      <c r="F789" s="59" t="e">
        <f t="shared" si="89"/>
        <v>#N/A</v>
      </c>
      <c r="G789" s="62"/>
      <c r="H789" s="62">
        <f t="shared" si="94"/>
        <v>20400</v>
      </c>
      <c r="I789" s="62"/>
      <c r="J789" s="62"/>
      <c r="K789" s="62"/>
      <c r="L789" s="62"/>
      <c r="M789" s="62"/>
      <c r="N789" s="62"/>
      <c r="O789" s="59"/>
      <c r="P789" s="59"/>
      <c r="Q789" s="67">
        <f t="shared" si="90"/>
        <v>0</v>
      </c>
      <c r="R789" s="59"/>
    </row>
    <row r="790" spans="1:18">
      <c r="A790" s="59">
        <v>4364300</v>
      </c>
      <c r="B790" s="62">
        <v>44600</v>
      </c>
      <c r="C790" s="62">
        <v>44600</v>
      </c>
      <c r="D790" s="59" t="e">
        <f>VLOOKUP(A790,'CARTERA COOSALUD'!$A$2:$B$371,2,0)</f>
        <v>#N/A</v>
      </c>
      <c r="E790" s="59">
        <f>VLOOKUP(A790,PAGOS!$A$2:$B$2051,2,0)</f>
        <v>44600</v>
      </c>
      <c r="F790" s="59" t="e">
        <f t="shared" si="89"/>
        <v>#N/A</v>
      </c>
      <c r="G790" s="62"/>
      <c r="H790" s="62"/>
      <c r="I790" s="62"/>
      <c r="J790" s="62"/>
      <c r="K790" s="62"/>
      <c r="L790" s="62"/>
      <c r="M790" s="62"/>
      <c r="N790" s="62">
        <f>VLOOKUP(A790,PAGOS!$A$2:$D$2051,2,0)</f>
        <v>44600</v>
      </c>
      <c r="O790" s="59" t="str">
        <f>VLOOKUP(A790,PAGOS!$A$2:$D$2051,3,0)</f>
        <v>2000332823</v>
      </c>
      <c r="P790" s="59" t="str">
        <f>VLOOKUP(A790,PAGOS!$A$2:$D$2051,4,0)</f>
        <v>EVENTO ABR_2020</v>
      </c>
      <c r="Q790" s="67">
        <f t="shared" si="90"/>
        <v>0</v>
      </c>
      <c r="R790" s="59"/>
    </row>
    <row r="791" spans="1:18">
      <c r="A791" s="59">
        <v>4364978</v>
      </c>
      <c r="B791" s="62">
        <v>214500</v>
      </c>
      <c r="C791" s="62">
        <v>214500</v>
      </c>
      <c r="D791" s="59" t="e">
        <f>VLOOKUP(A791,'CARTERA COOSALUD'!$A$2:$B$371,2,0)</f>
        <v>#N/A</v>
      </c>
      <c r="E791" s="59">
        <f>VLOOKUP(A791,PAGOS!$A$2:$B$2051,2,0)</f>
        <v>214500</v>
      </c>
      <c r="F791" s="59" t="e">
        <f t="shared" si="89"/>
        <v>#N/A</v>
      </c>
      <c r="G791" s="62"/>
      <c r="H791" s="62"/>
      <c r="I791" s="62"/>
      <c r="J791" s="62"/>
      <c r="K791" s="62"/>
      <c r="L791" s="62"/>
      <c r="M791" s="62"/>
      <c r="N791" s="62">
        <f>VLOOKUP(A791,PAGOS!$A$2:$D$2051,2,0)</f>
        <v>214500</v>
      </c>
      <c r="O791" s="59" t="str">
        <f>VLOOKUP(A791,PAGOS!$A$2:$D$2051,3,0)</f>
        <v>2000332823</v>
      </c>
      <c r="P791" s="59" t="str">
        <f>VLOOKUP(A791,PAGOS!$A$2:$D$2051,4,0)</f>
        <v>EVENTO ABR_2020</v>
      </c>
      <c r="Q791" s="67">
        <f t="shared" si="90"/>
        <v>0</v>
      </c>
      <c r="R791" s="59"/>
    </row>
    <row r="792" spans="1:18">
      <c r="A792" s="59">
        <v>4365071</v>
      </c>
      <c r="B792" s="62">
        <v>33100</v>
      </c>
      <c r="C792" s="62">
        <v>33100</v>
      </c>
      <c r="D792" s="59" t="e">
        <f>VLOOKUP(A792,'CARTERA COOSALUD'!$A$2:$B$371,2,0)</f>
        <v>#N/A</v>
      </c>
      <c r="E792" s="59" t="e">
        <f>VLOOKUP(A792,PAGOS!$A$2:$B$2051,2,0)</f>
        <v>#N/A</v>
      </c>
      <c r="F792" s="59" t="e">
        <f t="shared" si="89"/>
        <v>#N/A</v>
      </c>
      <c r="G792" s="62"/>
      <c r="H792" s="62">
        <f t="shared" ref="H792" si="95">+C792</f>
        <v>33100</v>
      </c>
      <c r="I792" s="62"/>
      <c r="J792" s="62"/>
      <c r="K792" s="62"/>
      <c r="L792" s="62"/>
      <c r="M792" s="62"/>
      <c r="N792" s="62"/>
      <c r="O792" s="59"/>
      <c r="P792" s="59"/>
      <c r="Q792" s="67">
        <f t="shared" si="90"/>
        <v>0</v>
      </c>
      <c r="R792" s="59"/>
    </row>
    <row r="793" spans="1:18">
      <c r="A793" s="59">
        <v>4348621</v>
      </c>
      <c r="B793" s="62">
        <v>639000</v>
      </c>
      <c r="C793" s="62">
        <v>639000</v>
      </c>
      <c r="D793" s="59" t="e">
        <f>VLOOKUP(A793,'CARTERA COOSALUD'!$A$2:$B$371,2,0)</f>
        <v>#N/A</v>
      </c>
      <c r="E793" s="59">
        <f>VLOOKUP(A793,PAGOS!$A$2:$B$2051,2,0)</f>
        <v>639000</v>
      </c>
      <c r="F793" s="59" t="e">
        <f t="shared" si="89"/>
        <v>#N/A</v>
      </c>
      <c r="G793" s="62"/>
      <c r="H793" s="62"/>
      <c r="I793" s="62"/>
      <c r="J793" s="62"/>
      <c r="K793" s="62"/>
      <c r="L793" s="62"/>
      <c r="M793" s="62"/>
      <c r="N793" s="62">
        <f>VLOOKUP(A793,PAGOS!$A$2:$D$2051,2,0)</f>
        <v>639000</v>
      </c>
      <c r="O793" s="59" t="str">
        <f>VLOOKUP(A793,PAGOS!$A$2:$D$2051,3,0)</f>
        <v>2000332823</v>
      </c>
      <c r="P793" s="59" t="str">
        <f>VLOOKUP(A793,PAGOS!$A$2:$D$2051,4,0)</f>
        <v>EVENTO ABR_2020</v>
      </c>
      <c r="Q793" s="67">
        <f t="shared" si="90"/>
        <v>0</v>
      </c>
      <c r="R793" s="59"/>
    </row>
    <row r="794" spans="1:18">
      <c r="A794" s="59">
        <v>4357471</v>
      </c>
      <c r="B794" s="62">
        <v>2537530</v>
      </c>
      <c r="C794" s="62">
        <v>2537530</v>
      </c>
      <c r="D794" s="59" t="e">
        <f>VLOOKUP(A794,'CARTERA COOSALUD'!$A$2:$B$371,2,0)</f>
        <v>#N/A</v>
      </c>
      <c r="E794" s="59">
        <f>VLOOKUP(A794,PAGOS!$A$2:$B$2051,2,0)</f>
        <v>2537530</v>
      </c>
      <c r="F794" s="59" t="e">
        <f t="shared" si="89"/>
        <v>#N/A</v>
      </c>
      <c r="G794" s="62"/>
      <c r="H794" s="62"/>
      <c r="I794" s="62"/>
      <c r="J794" s="62"/>
      <c r="K794" s="62"/>
      <c r="L794" s="62"/>
      <c r="M794" s="62"/>
      <c r="N794" s="62">
        <f>VLOOKUP(A794,PAGOS!$A$2:$D$2051,2,0)</f>
        <v>2537530</v>
      </c>
      <c r="O794" s="59" t="str">
        <f>VLOOKUP(A794,PAGOS!$A$2:$D$2051,3,0)</f>
        <v>2000332823</v>
      </c>
      <c r="P794" s="59" t="str">
        <f>VLOOKUP(A794,PAGOS!$A$2:$D$2051,4,0)</f>
        <v>EVENTO ABR_2020</v>
      </c>
      <c r="Q794" s="67">
        <f t="shared" si="90"/>
        <v>0</v>
      </c>
      <c r="R794" s="59"/>
    </row>
    <row r="795" spans="1:18">
      <c r="A795" s="59">
        <v>4357832</v>
      </c>
      <c r="B795" s="62">
        <v>11900</v>
      </c>
      <c r="C795" s="62">
        <v>11900</v>
      </c>
      <c r="D795" s="59" t="e">
        <f>VLOOKUP(A795,'CARTERA COOSALUD'!$A$2:$B$371,2,0)</f>
        <v>#N/A</v>
      </c>
      <c r="E795" s="59" t="e">
        <f>VLOOKUP(A795,PAGOS!$A$2:$B$2051,2,0)</f>
        <v>#N/A</v>
      </c>
      <c r="F795" s="59" t="e">
        <f t="shared" si="89"/>
        <v>#N/A</v>
      </c>
      <c r="G795" s="62"/>
      <c r="H795" s="62">
        <f t="shared" ref="H795" si="96">+C795</f>
        <v>11900</v>
      </c>
      <c r="I795" s="62"/>
      <c r="J795" s="62"/>
      <c r="K795" s="62"/>
      <c r="L795" s="62"/>
      <c r="M795" s="62"/>
      <c r="N795" s="62"/>
      <c r="O795" s="59"/>
      <c r="P795" s="59"/>
      <c r="Q795" s="67">
        <f t="shared" si="90"/>
        <v>0</v>
      </c>
      <c r="R795" s="59"/>
    </row>
    <row r="796" spans="1:18">
      <c r="A796" s="59">
        <v>4357975</v>
      </c>
      <c r="B796" s="62">
        <v>482760</v>
      </c>
      <c r="C796" s="62">
        <v>482760</v>
      </c>
      <c r="D796" s="59" t="e">
        <f>VLOOKUP(A796,'CARTERA COOSALUD'!$A$2:$B$371,2,0)</f>
        <v>#N/A</v>
      </c>
      <c r="E796" s="59">
        <f>VLOOKUP(A796,PAGOS!$A$2:$B$2051,2,0)</f>
        <v>482760</v>
      </c>
      <c r="F796" s="59" t="e">
        <f t="shared" si="89"/>
        <v>#N/A</v>
      </c>
      <c r="G796" s="62"/>
      <c r="H796" s="62"/>
      <c r="I796" s="62"/>
      <c r="J796" s="62"/>
      <c r="K796" s="62"/>
      <c r="L796" s="62"/>
      <c r="M796" s="62"/>
      <c r="N796" s="62">
        <f>VLOOKUP(A796,PAGOS!$A$2:$D$2051,2,0)</f>
        <v>482760</v>
      </c>
      <c r="O796" s="59" t="str">
        <f>VLOOKUP(A796,PAGOS!$A$2:$D$2051,3,0)</f>
        <v>2000332823</v>
      </c>
      <c r="P796" s="59" t="str">
        <f>VLOOKUP(A796,PAGOS!$A$2:$D$2051,4,0)</f>
        <v>EVENTO ABR_2020</v>
      </c>
      <c r="Q796" s="67">
        <f t="shared" si="90"/>
        <v>0</v>
      </c>
      <c r="R796" s="59"/>
    </row>
    <row r="797" spans="1:18">
      <c r="A797" s="59">
        <v>4358599</v>
      </c>
      <c r="B797" s="62">
        <v>78600</v>
      </c>
      <c r="C797" s="62">
        <v>78600</v>
      </c>
      <c r="D797" s="59" t="e">
        <f>VLOOKUP(A797,'CARTERA COOSALUD'!$A$2:$B$371,2,0)</f>
        <v>#N/A</v>
      </c>
      <c r="E797" s="59">
        <f>VLOOKUP(A797,PAGOS!$A$2:$B$2051,2,0)</f>
        <v>78600</v>
      </c>
      <c r="F797" s="59" t="e">
        <f t="shared" si="89"/>
        <v>#N/A</v>
      </c>
      <c r="G797" s="62"/>
      <c r="H797" s="62"/>
      <c r="I797" s="62"/>
      <c r="J797" s="62"/>
      <c r="K797" s="62"/>
      <c r="L797" s="62"/>
      <c r="M797" s="62"/>
      <c r="N797" s="62">
        <f>VLOOKUP(A797,PAGOS!$A$2:$D$2051,2,0)</f>
        <v>78600</v>
      </c>
      <c r="O797" s="59" t="str">
        <f>VLOOKUP(A797,PAGOS!$A$2:$D$2051,3,0)</f>
        <v>2000332823</v>
      </c>
      <c r="P797" s="59" t="str">
        <f>VLOOKUP(A797,PAGOS!$A$2:$D$2051,4,0)</f>
        <v>EVENTO ABR_2020</v>
      </c>
      <c r="Q797" s="67">
        <f t="shared" si="90"/>
        <v>0</v>
      </c>
      <c r="R797" s="59"/>
    </row>
    <row r="798" spans="1:18">
      <c r="A798" s="59">
        <v>4358647</v>
      </c>
      <c r="B798" s="62">
        <v>22600</v>
      </c>
      <c r="C798" s="62">
        <v>22600</v>
      </c>
      <c r="D798" s="59" t="e">
        <f>VLOOKUP(A798,'CARTERA COOSALUD'!$A$2:$B$371,2,0)</f>
        <v>#N/A</v>
      </c>
      <c r="E798" s="59" t="e">
        <f>VLOOKUP(A798,PAGOS!$A$2:$B$2051,2,0)</f>
        <v>#N/A</v>
      </c>
      <c r="F798" s="59" t="e">
        <f t="shared" si="89"/>
        <v>#N/A</v>
      </c>
      <c r="G798" s="62"/>
      <c r="H798" s="62">
        <f t="shared" ref="H798" si="97">+C798</f>
        <v>22600</v>
      </c>
      <c r="I798" s="62"/>
      <c r="J798" s="62"/>
      <c r="K798" s="62"/>
      <c r="L798" s="62"/>
      <c r="M798" s="62"/>
      <c r="N798" s="62"/>
      <c r="O798" s="59"/>
      <c r="P798" s="59"/>
      <c r="Q798" s="67">
        <f t="shared" si="90"/>
        <v>0</v>
      </c>
      <c r="R798" s="59"/>
    </row>
    <row r="799" spans="1:18">
      <c r="A799" s="59">
        <v>4359751</v>
      </c>
      <c r="B799" s="62">
        <v>450300</v>
      </c>
      <c r="C799" s="62">
        <v>450300</v>
      </c>
      <c r="D799" s="59" t="e">
        <f>VLOOKUP(A799,'CARTERA COOSALUD'!$A$2:$B$371,2,0)</f>
        <v>#N/A</v>
      </c>
      <c r="E799" s="59">
        <f>VLOOKUP(A799,PAGOS!$A$2:$B$2051,2,0)</f>
        <v>450300</v>
      </c>
      <c r="F799" s="59" t="e">
        <f t="shared" si="89"/>
        <v>#N/A</v>
      </c>
      <c r="G799" s="62"/>
      <c r="H799" s="62"/>
      <c r="I799" s="62"/>
      <c r="J799" s="62"/>
      <c r="K799" s="62"/>
      <c r="L799" s="62"/>
      <c r="M799" s="62"/>
      <c r="N799" s="62">
        <f>VLOOKUP(A799,PAGOS!$A$2:$D$2051,2,0)</f>
        <v>450300</v>
      </c>
      <c r="O799" s="59" t="str">
        <f>VLOOKUP(A799,PAGOS!$A$2:$D$2051,3,0)</f>
        <v>2000253514</v>
      </c>
      <c r="P799" s="59" t="str">
        <f>VLOOKUP(A799,PAGOS!$A$2:$D$2051,4,0)</f>
        <v>EVENTO DIC_2019  RED.PUBLICA SANTANDER</v>
      </c>
      <c r="Q799" s="67">
        <f t="shared" si="90"/>
        <v>0</v>
      </c>
      <c r="R799" s="59"/>
    </row>
    <row r="800" spans="1:18">
      <c r="A800" s="59">
        <v>4359838</v>
      </c>
      <c r="B800" s="62">
        <v>181900</v>
      </c>
      <c r="C800" s="62">
        <v>181900</v>
      </c>
      <c r="D800" s="59" t="e">
        <f>VLOOKUP(A800,'CARTERA COOSALUD'!$A$2:$B$371,2,0)</f>
        <v>#N/A</v>
      </c>
      <c r="E800" s="59">
        <f>VLOOKUP(A800,PAGOS!$A$2:$B$2051,2,0)</f>
        <v>181900</v>
      </c>
      <c r="F800" s="59" t="e">
        <f t="shared" si="89"/>
        <v>#N/A</v>
      </c>
      <c r="G800" s="62"/>
      <c r="H800" s="62"/>
      <c r="I800" s="62"/>
      <c r="J800" s="62"/>
      <c r="K800" s="62"/>
      <c r="L800" s="62"/>
      <c r="M800" s="62"/>
      <c r="N800" s="62">
        <f>VLOOKUP(A800,PAGOS!$A$2:$D$2051,2,0)</f>
        <v>181900</v>
      </c>
      <c r="O800" s="59" t="str">
        <f>VLOOKUP(A800,PAGOS!$A$2:$D$2051,3,0)</f>
        <v>2000332823</v>
      </c>
      <c r="P800" s="59" t="str">
        <f>VLOOKUP(A800,PAGOS!$A$2:$D$2051,4,0)</f>
        <v>EVENTO ABR_2020</v>
      </c>
      <c r="Q800" s="67">
        <f t="shared" si="90"/>
        <v>0</v>
      </c>
      <c r="R800" s="59"/>
    </row>
    <row r="801" spans="1:18">
      <c r="A801" s="59">
        <v>4359990</v>
      </c>
      <c r="B801" s="62">
        <v>213000</v>
      </c>
      <c r="C801" s="62">
        <v>213000</v>
      </c>
      <c r="D801" s="59" t="e">
        <f>VLOOKUP(A801,'CARTERA COOSALUD'!$A$2:$B$371,2,0)</f>
        <v>#N/A</v>
      </c>
      <c r="E801" s="59">
        <f>VLOOKUP(A801,PAGOS!$A$2:$B$2051,2,0)</f>
        <v>213000</v>
      </c>
      <c r="F801" s="59" t="e">
        <f t="shared" si="89"/>
        <v>#N/A</v>
      </c>
      <c r="G801" s="62"/>
      <c r="H801" s="62"/>
      <c r="I801" s="62"/>
      <c r="J801" s="62"/>
      <c r="K801" s="62"/>
      <c r="L801" s="62"/>
      <c r="M801" s="62"/>
      <c r="N801" s="62">
        <f>VLOOKUP(A801,PAGOS!$A$2:$D$2051,2,0)</f>
        <v>213000</v>
      </c>
      <c r="O801" s="59" t="str">
        <f>VLOOKUP(A801,PAGOS!$A$2:$D$2051,3,0)</f>
        <v>2000332823</v>
      </c>
      <c r="P801" s="59" t="str">
        <f>VLOOKUP(A801,PAGOS!$A$2:$D$2051,4,0)</f>
        <v>EVENTO ABR_2020</v>
      </c>
      <c r="Q801" s="67">
        <f t="shared" si="90"/>
        <v>0</v>
      </c>
      <c r="R801" s="59"/>
    </row>
    <row r="802" spans="1:18">
      <c r="A802" s="59">
        <v>4360160</v>
      </c>
      <c r="B802" s="62">
        <v>47800</v>
      </c>
      <c r="C802" s="62">
        <v>47800</v>
      </c>
      <c r="D802" s="59" t="e">
        <f>VLOOKUP(A802,'CARTERA COOSALUD'!$A$2:$B$371,2,0)</f>
        <v>#N/A</v>
      </c>
      <c r="E802" s="59">
        <f>VLOOKUP(A802,PAGOS!$A$2:$B$2051,2,0)</f>
        <v>47800</v>
      </c>
      <c r="F802" s="59" t="e">
        <f t="shared" si="89"/>
        <v>#N/A</v>
      </c>
      <c r="G802" s="62"/>
      <c r="H802" s="62"/>
      <c r="I802" s="62"/>
      <c r="J802" s="62"/>
      <c r="K802" s="62"/>
      <c r="L802" s="62"/>
      <c r="M802" s="62"/>
      <c r="N802" s="62">
        <f>VLOOKUP(A802,PAGOS!$A$2:$D$2051,2,0)</f>
        <v>47800</v>
      </c>
      <c r="O802" s="59" t="str">
        <f>VLOOKUP(A802,PAGOS!$A$2:$D$2051,3,0)</f>
        <v>2000332823</v>
      </c>
      <c r="P802" s="59" t="str">
        <f>VLOOKUP(A802,PAGOS!$A$2:$D$2051,4,0)</f>
        <v>EVENTO ABR_2020</v>
      </c>
      <c r="Q802" s="67">
        <f t="shared" si="90"/>
        <v>0</v>
      </c>
      <c r="R802" s="59"/>
    </row>
    <row r="803" spans="1:18">
      <c r="A803" s="59">
        <v>4360350</v>
      </c>
      <c r="B803" s="62">
        <v>604480</v>
      </c>
      <c r="C803" s="62">
        <v>604480</v>
      </c>
      <c r="D803" s="59" t="e">
        <f>VLOOKUP(A803,'CARTERA COOSALUD'!$A$2:$B$371,2,0)</f>
        <v>#N/A</v>
      </c>
      <c r="E803" s="59">
        <f>VLOOKUP(A803,PAGOS!$A$2:$B$2051,2,0)</f>
        <v>604480</v>
      </c>
      <c r="F803" s="59" t="e">
        <f t="shared" si="89"/>
        <v>#N/A</v>
      </c>
      <c r="G803" s="62"/>
      <c r="H803" s="62"/>
      <c r="I803" s="62"/>
      <c r="J803" s="62"/>
      <c r="K803" s="62"/>
      <c r="L803" s="62"/>
      <c r="M803" s="62"/>
      <c r="N803" s="62">
        <f>VLOOKUP(A803,PAGOS!$A$2:$D$2051,2,0)</f>
        <v>604480</v>
      </c>
      <c r="O803" s="59" t="str">
        <f>VLOOKUP(A803,PAGOS!$A$2:$D$2051,3,0)</f>
        <v>2000332823</v>
      </c>
      <c r="P803" s="59" t="str">
        <f>VLOOKUP(A803,PAGOS!$A$2:$D$2051,4,0)</f>
        <v>EVENTO ABR_2020</v>
      </c>
      <c r="Q803" s="67">
        <f t="shared" si="90"/>
        <v>0</v>
      </c>
      <c r="R803" s="59"/>
    </row>
    <row r="804" spans="1:18">
      <c r="A804" s="59">
        <v>4360371</v>
      </c>
      <c r="B804" s="62">
        <v>33100</v>
      </c>
      <c r="C804" s="62">
        <v>33100</v>
      </c>
      <c r="D804" s="59">
        <f>VLOOKUP(A804,'CARTERA COOSALUD'!$A$2:$B$371,2,0)</f>
        <v>14500</v>
      </c>
      <c r="E804" s="59">
        <f>VLOOKUP(A804,PAGOS!$A$2:$B$2051,2,0)</f>
        <v>18600</v>
      </c>
      <c r="F804" s="59">
        <f t="shared" si="89"/>
        <v>18600</v>
      </c>
      <c r="G804" s="62">
        <v>14500</v>
      </c>
      <c r="H804" s="62"/>
      <c r="I804" s="62"/>
      <c r="J804" s="62"/>
      <c r="K804" s="62"/>
      <c r="L804" s="62"/>
      <c r="M804" s="62"/>
      <c r="N804" s="62">
        <f>VLOOKUP(A804,PAGOS!$A$2:$D$2051,2,0)</f>
        <v>18600</v>
      </c>
      <c r="O804" s="59" t="str">
        <f>VLOOKUP(A804,PAGOS!$A$2:$D$2051,3,0)</f>
        <v>2000253514</v>
      </c>
      <c r="P804" s="59" t="str">
        <f>VLOOKUP(A804,PAGOS!$A$2:$D$2051,4,0)</f>
        <v>EVENTO DIC_2019  RED.PUBLICA SANTANDER</v>
      </c>
      <c r="Q804" s="67">
        <f t="shared" si="90"/>
        <v>0</v>
      </c>
      <c r="R804" s="59"/>
    </row>
    <row r="805" spans="1:18">
      <c r="A805" s="59">
        <v>4360372</v>
      </c>
      <c r="B805" s="62">
        <v>47800</v>
      </c>
      <c r="C805" s="62">
        <v>47800</v>
      </c>
      <c r="D805" s="59" t="e">
        <f>VLOOKUP(A805,'CARTERA COOSALUD'!$A$2:$B$371,2,0)</f>
        <v>#N/A</v>
      </c>
      <c r="E805" s="59">
        <f>VLOOKUP(A805,PAGOS!$A$2:$B$2051,2,0)</f>
        <v>47800</v>
      </c>
      <c r="F805" s="59" t="e">
        <f t="shared" si="89"/>
        <v>#N/A</v>
      </c>
      <c r="G805" s="62"/>
      <c r="H805" s="62"/>
      <c r="I805" s="62"/>
      <c r="J805" s="62"/>
      <c r="K805" s="62"/>
      <c r="L805" s="62"/>
      <c r="M805" s="62"/>
      <c r="N805" s="62">
        <f>VLOOKUP(A805,PAGOS!$A$2:$D$2051,2,0)</f>
        <v>47800</v>
      </c>
      <c r="O805" s="59" t="str">
        <f>VLOOKUP(A805,PAGOS!$A$2:$D$2051,3,0)</f>
        <v>2000253514</v>
      </c>
      <c r="P805" s="59" t="str">
        <f>VLOOKUP(A805,PAGOS!$A$2:$D$2051,4,0)</f>
        <v>EVENTO DIC_2019  RED.PUBLICA SANTANDER</v>
      </c>
      <c r="Q805" s="67">
        <f t="shared" si="90"/>
        <v>0</v>
      </c>
      <c r="R805" s="59"/>
    </row>
    <row r="806" spans="1:18">
      <c r="A806" s="59">
        <v>4360373</v>
      </c>
      <c r="B806" s="62">
        <v>72600</v>
      </c>
      <c r="C806" s="62">
        <v>72600</v>
      </c>
      <c r="D806" s="59" t="e">
        <f>VLOOKUP(A806,'CARTERA COOSALUD'!$A$2:$B$371,2,0)</f>
        <v>#N/A</v>
      </c>
      <c r="E806" s="59">
        <f>VLOOKUP(A806,PAGOS!$A$2:$B$2051,2,0)</f>
        <v>72600</v>
      </c>
      <c r="F806" s="59" t="e">
        <f t="shared" si="89"/>
        <v>#N/A</v>
      </c>
      <c r="G806" s="62"/>
      <c r="H806" s="62"/>
      <c r="I806" s="62"/>
      <c r="J806" s="62"/>
      <c r="K806" s="62"/>
      <c r="L806" s="62"/>
      <c r="M806" s="62"/>
      <c r="N806" s="62">
        <f>VLOOKUP(A806,PAGOS!$A$2:$D$2051,2,0)</f>
        <v>72600</v>
      </c>
      <c r="O806" s="59" t="str">
        <f>VLOOKUP(A806,PAGOS!$A$2:$D$2051,3,0)</f>
        <v>2000253514</v>
      </c>
      <c r="P806" s="59" t="str">
        <f>VLOOKUP(A806,PAGOS!$A$2:$D$2051,4,0)</f>
        <v>EVENTO DIC_2019  RED.PUBLICA SANTANDER</v>
      </c>
      <c r="Q806" s="67">
        <f t="shared" si="90"/>
        <v>0</v>
      </c>
      <c r="R806" s="59"/>
    </row>
    <row r="807" spans="1:18">
      <c r="A807" s="59">
        <v>4360479</v>
      </c>
      <c r="B807" s="62">
        <v>47800</v>
      </c>
      <c r="C807" s="62">
        <v>47800</v>
      </c>
      <c r="D807" s="59" t="e">
        <f>VLOOKUP(A807,'CARTERA COOSALUD'!$A$2:$B$371,2,0)</f>
        <v>#N/A</v>
      </c>
      <c r="E807" s="59">
        <f>VLOOKUP(A807,PAGOS!$A$2:$B$2051,2,0)</f>
        <v>47800</v>
      </c>
      <c r="F807" s="59" t="e">
        <f t="shared" si="89"/>
        <v>#N/A</v>
      </c>
      <c r="G807" s="62"/>
      <c r="H807" s="62"/>
      <c r="I807" s="62"/>
      <c r="J807" s="62"/>
      <c r="K807" s="62"/>
      <c r="L807" s="62"/>
      <c r="M807" s="62"/>
      <c r="N807" s="62">
        <f>VLOOKUP(A807,PAGOS!$A$2:$D$2051,2,0)</f>
        <v>47800</v>
      </c>
      <c r="O807" s="59" t="str">
        <f>VLOOKUP(A807,PAGOS!$A$2:$D$2051,3,0)</f>
        <v>2000332823</v>
      </c>
      <c r="P807" s="59" t="str">
        <f>VLOOKUP(A807,PAGOS!$A$2:$D$2051,4,0)</f>
        <v>EVENTO ABR_2020</v>
      </c>
      <c r="Q807" s="67">
        <f t="shared" si="90"/>
        <v>0</v>
      </c>
      <c r="R807" s="59"/>
    </row>
    <row r="808" spans="1:18">
      <c r="A808" s="59">
        <v>4360518</v>
      </c>
      <c r="B808" s="62">
        <v>4400</v>
      </c>
      <c r="C808" s="62">
        <v>4400</v>
      </c>
      <c r="D808" s="59" t="e">
        <f>VLOOKUP(A808,'CARTERA COOSALUD'!$A$2:$B$371,2,0)</f>
        <v>#N/A</v>
      </c>
      <c r="E808" s="59">
        <f>VLOOKUP(A808,PAGOS!$A$2:$B$2051,2,0)</f>
        <v>4400</v>
      </c>
      <c r="F808" s="59" t="e">
        <f t="shared" si="89"/>
        <v>#N/A</v>
      </c>
      <c r="G808" s="62"/>
      <c r="H808" s="62"/>
      <c r="I808" s="62"/>
      <c r="J808" s="62"/>
      <c r="K808" s="62"/>
      <c r="L808" s="62"/>
      <c r="M808" s="62"/>
      <c r="N808" s="62">
        <f>VLOOKUP(A808,PAGOS!$A$2:$D$2051,2,0)</f>
        <v>4400</v>
      </c>
      <c r="O808" s="59" t="str">
        <f>VLOOKUP(A808,PAGOS!$A$2:$D$2051,3,0)</f>
        <v>2000253514</v>
      </c>
      <c r="P808" s="59" t="str">
        <f>VLOOKUP(A808,PAGOS!$A$2:$D$2051,4,0)</f>
        <v>EVENTO DIC_2019  RED.PUBLICA SANTANDER</v>
      </c>
      <c r="Q808" s="67">
        <f t="shared" si="90"/>
        <v>0</v>
      </c>
      <c r="R808" s="59"/>
    </row>
    <row r="809" spans="1:18">
      <c r="A809" s="59">
        <v>4360532</v>
      </c>
      <c r="B809" s="62">
        <v>21030</v>
      </c>
      <c r="C809" s="62">
        <v>21030</v>
      </c>
      <c r="D809" s="59" t="e">
        <f>VLOOKUP(A809,'CARTERA COOSALUD'!$A$2:$B$371,2,0)</f>
        <v>#N/A</v>
      </c>
      <c r="E809" s="59">
        <f>VLOOKUP(A809,PAGOS!$A$2:$B$2051,2,0)</f>
        <v>21030</v>
      </c>
      <c r="F809" s="59" t="e">
        <f t="shared" si="89"/>
        <v>#N/A</v>
      </c>
      <c r="G809" s="62"/>
      <c r="H809" s="62"/>
      <c r="I809" s="62"/>
      <c r="J809" s="62"/>
      <c r="K809" s="62"/>
      <c r="L809" s="62"/>
      <c r="M809" s="62"/>
      <c r="N809" s="62">
        <f>VLOOKUP(A809,PAGOS!$A$2:$D$2051,2,0)</f>
        <v>21030</v>
      </c>
      <c r="O809" s="59" t="str">
        <f>VLOOKUP(A809,PAGOS!$A$2:$D$2051,3,0)</f>
        <v>2000253514</v>
      </c>
      <c r="P809" s="59" t="str">
        <f>VLOOKUP(A809,PAGOS!$A$2:$D$2051,4,0)</f>
        <v>EVENTO DIC_2019  RED.PUBLICA SANTANDER</v>
      </c>
      <c r="Q809" s="67">
        <f t="shared" si="90"/>
        <v>0</v>
      </c>
      <c r="R809" s="59"/>
    </row>
    <row r="810" spans="1:18">
      <c r="A810" s="59">
        <v>4360533</v>
      </c>
      <c r="B810" s="62">
        <v>7200</v>
      </c>
      <c r="C810" s="62">
        <v>7200</v>
      </c>
      <c r="D810" s="59" t="e">
        <f>VLOOKUP(A810,'CARTERA COOSALUD'!$A$2:$B$371,2,0)</f>
        <v>#N/A</v>
      </c>
      <c r="E810" s="59">
        <f>VLOOKUP(A810,PAGOS!$A$2:$B$2051,2,0)</f>
        <v>7200</v>
      </c>
      <c r="F810" s="59" t="e">
        <f t="shared" si="89"/>
        <v>#N/A</v>
      </c>
      <c r="G810" s="62"/>
      <c r="H810" s="62"/>
      <c r="I810" s="62"/>
      <c r="J810" s="62"/>
      <c r="K810" s="62"/>
      <c r="L810" s="62"/>
      <c r="M810" s="62"/>
      <c r="N810" s="62">
        <f>VLOOKUP(A810,PAGOS!$A$2:$D$2051,2,0)</f>
        <v>7200</v>
      </c>
      <c r="O810" s="59" t="str">
        <f>VLOOKUP(A810,PAGOS!$A$2:$D$2051,3,0)</f>
        <v>2000253514</v>
      </c>
      <c r="P810" s="59" t="str">
        <f>VLOOKUP(A810,PAGOS!$A$2:$D$2051,4,0)</f>
        <v>EVENTO DIC_2019  RED.PUBLICA SANTANDER</v>
      </c>
      <c r="Q810" s="67">
        <f t="shared" si="90"/>
        <v>0</v>
      </c>
      <c r="R810" s="59"/>
    </row>
    <row r="811" spans="1:18">
      <c r="A811" s="59">
        <v>4360534</v>
      </c>
      <c r="B811" s="62">
        <v>12000</v>
      </c>
      <c r="C811" s="62">
        <v>12000</v>
      </c>
      <c r="D811" s="59" t="e">
        <f>VLOOKUP(A811,'CARTERA COOSALUD'!$A$2:$B$371,2,0)</f>
        <v>#N/A</v>
      </c>
      <c r="E811" s="59">
        <f>VLOOKUP(A811,PAGOS!$A$2:$B$2051,2,0)</f>
        <v>12000</v>
      </c>
      <c r="F811" s="59" t="e">
        <f t="shared" si="89"/>
        <v>#N/A</v>
      </c>
      <c r="G811" s="62"/>
      <c r="H811" s="62"/>
      <c r="I811" s="62"/>
      <c r="J811" s="62"/>
      <c r="K811" s="62"/>
      <c r="L811" s="62"/>
      <c r="M811" s="62"/>
      <c r="N811" s="62">
        <f>VLOOKUP(A811,PAGOS!$A$2:$D$2051,2,0)</f>
        <v>12000</v>
      </c>
      <c r="O811" s="59" t="str">
        <f>VLOOKUP(A811,PAGOS!$A$2:$D$2051,3,0)</f>
        <v>2000253514</v>
      </c>
      <c r="P811" s="59" t="str">
        <f>VLOOKUP(A811,PAGOS!$A$2:$D$2051,4,0)</f>
        <v>EVENTO DIC_2019  RED.PUBLICA SANTANDER</v>
      </c>
      <c r="Q811" s="67">
        <f t="shared" si="90"/>
        <v>0</v>
      </c>
      <c r="R811" s="59"/>
    </row>
    <row r="812" spans="1:18">
      <c r="A812" s="59">
        <v>4360545</v>
      </c>
      <c r="B812" s="62">
        <v>1070570</v>
      </c>
      <c r="C812" s="62">
        <v>1070570</v>
      </c>
      <c r="D812" s="59">
        <f>VLOOKUP(A812,'CARTERA COOSALUD'!$A$2:$B$371,2,0)</f>
        <v>1070570</v>
      </c>
      <c r="E812" s="59" t="e">
        <f>VLOOKUP(A812,PAGOS!$A$2:$B$2051,2,0)</f>
        <v>#N/A</v>
      </c>
      <c r="F812" s="59">
        <f t="shared" si="89"/>
        <v>0</v>
      </c>
      <c r="G812" s="62">
        <f>+C812</f>
        <v>1070570</v>
      </c>
      <c r="H812" s="62"/>
      <c r="I812" s="62"/>
      <c r="J812" s="62"/>
      <c r="K812" s="62"/>
      <c r="L812" s="62"/>
      <c r="M812" s="62"/>
      <c r="N812" s="62"/>
      <c r="O812" s="59"/>
      <c r="P812" s="59"/>
      <c r="Q812" s="67">
        <f t="shared" si="90"/>
        <v>0</v>
      </c>
      <c r="R812" s="59"/>
    </row>
    <row r="813" spans="1:18">
      <c r="A813" s="59">
        <v>4360632</v>
      </c>
      <c r="B813" s="62">
        <v>149300</v>
      </c>
      <c r="C813" s="62">
        <v>149300</v>
      </c>
      <c r="D813" s="59" t="e">
        <f>VLOOKUP(A813,'CARTERA COOSALUD'!$A$2:$B$371,2,0)</f>
        <v>#N/A</v>
      </c>
      <c r="E813" s="59">
        <f>VLOOKUP(A813,PAGOS!$A$2:$B$2051,2,0)</f>
        <v>149300</v>
      </c>
      <c r="F813" s="59" t="e">
        <f t="shared" si="89"/>
        <v>#N/A</v>
      </c>
      <c r="G813" s="62"/>
      <c r="H813" s="62"/>
      <c r="I813" s="62"/>
      <c r="J813" s="62"/>
      <c r="K813" s="62"/>
      <c r="L813" s="62"/>
      <c r="M813" s="62"/>
      <c r="N813" s="62">
        <f>VLOOKUP(A813,PAGOS!$A$2:$D$2051,2,0)</f>
        <v>149300</v>
      </c>
      <c r="O813" s="59" t="str">
        <f>VLOOKUP(A813,PAGOS!$A$2:$D$2051,3,0)</f>
        <v>2000332823</v>
      </c>
      <c r="P813" s="59" t="str">
        <f>VLOOKUP(A813,PAGOS!$A$2:$D$2051,4,0)</f>
        <v>EVENTO ABR_2020</v>
      </c>
      <c r="Q813" s="67">
        <f t="shared" si="90"/>
        <v>0</v>
      </c>
      <c r="R813" s="59"/>
    </row>
    <row r="814" spans="1:18">
      <c r="A814" s="59">
        <v>4360658</v>
      </c>
      <c r="B814" s="62">
        <v>47800</v>
      </c>
      <c r="C814" s="62">
        <v>47800</v>
      </c>
      <c r="D814" s="59" t="e">
        <f>VLOOKUP(A814,'CARTERA COOSALUD'!$A$2:$B$371,2,0)</f>
        <v>#N/A</v>
      </c>
      <c r="E814" s="59">
        <f>VLOOKUP(A814,PAGOS!$A$2:$B$2051,2,0)</f>
        <v>47800</v>
      </c>
      <c r="F814" s="59" t="e">
        <f t="shared" si="89"/>
        <v>#N/A</v>
      </c>
      <c r="G814" s="62"/>
      <c r="H814" s="62"/>
      <c r="I814" s="62"/>
      <c r="J814" s="62"/>
      <c r="K814" s="62"/>
      <c r="L814" s="62"/>
      <c r="M814" s="62"/>
      <c r="N814" s="62">
        <f>VLOOKUP(A814,PAGOS!$A$2:$D$2051,2,0)</f>
        <v>47800</v>
      </c>
      <c r="O814" s="59" t="str">
        <f>VLOOKUP(A814,PAGOS!$A$2:$D$2051,3,0)</f>
        <v>2000332823</v>
      </c>
      <c r="P814" s="59" t="str">
        <f>VLOOKUP(A814,PAGOS!$A$2:$D$2051,4,0)</f>
        <v>EVENTO ABR_2020</v>
      </c>
      <c r="Q814" s="67">
        <f t="shared" si="90"/>
        <v>0</v>
      </c>
      <c r="R814" s="59"/>
    </row>
    <row r="815" spans="1:18">
      <c r="A815" s="59">
        <v>4360668</v>
      </c>
      <c r="B815" s="62">
        <v>130000</v>
      </c>
      <c r="C815" s="62">
        <v>130000</v>
      </c>
      <c r="D815" s="59" t="e">
        <f>VLOOKUP(A815,'CARTERA COOSALUD'!$A$2:$B$371,2,0)</f>
        <v>#N/A</v>
      </c>
      <c r="E815" s="59">
        <f>VLOOKUP(A815,PAGOS!$A$2:$B$2051,2,0)</f>
        <v>130000</v>
      </c>
      <c r="F815" s="59" t="e">
        <f t="shared" si="89"/>
        <v>#N/A</v>
      </c>
      <c r="G815" s="62"/>
      <c r="H815" s="62"/>
      <c r="I815" s="62"/>
      <c r="J815" s="62"/>
      <c r="K815" s="62"/>
      <c r="L815" s="62"/>
      <c r="M815" s="62"/>
      <c r="N815" s="62">
        <f>VLOOKUP(A815,PAGOS!$A$2:$D$2051,2,0)</f>
        <v>130000</v>
      </c>
      <c r="O815" s="59" t="str">
        <f>VLOOKUP(A815,PAGOS!$A$2:$D$2051,3,0)</f>
        <v>2000332823</v>
      </c>
      <c r="P815" s="59" t="str">
        <f>VLOOKUP(A815,PAGOS!$A$2:$D$2051,4,0)</f>
        <v>EVENTO ABR_2020</v>
      </c>
      <c r="Q815" s="67">
        <f t="shared" si="90"/>
        <v>0</v>
      </c>
      <c r="R815" s="59"/>
    </row>
    <row r="816" spans="1:18">
      <c r="A816" s="59">
        <v>4360669</v>
      </c>
      <c r="B816" s="62">
        <v>130000</v>
      </c>
      <c r="C816" s="62">
        <v>130000</v>
      </c>
      <c r="D816" s="59" t="e">
        <f>VLOOKUP(A816,'CARTERA COOSALUD'!$A$2:$B$371,2,0)</f>
        <v>#N/A</v>
      </c>
      <c r="E816" s="59">
        <f>VLOOKUP(A816,PAGOS!$A$2:$B$2051,2,0)</f>
        <v>130000</v>
      </c>
      <c r="F816" s="59" t="e">
        <f t="shared" si="89"/>
        <v>#N/A</v>
      </c>
      <c r="G816" s="62"/>
      <c r="H816" s="62"/>
      <c r="I816" s="62"/>
      <c r="J816" s="62"/>
      <c r="K816" s="62"/>
      <c r="L816" s="62"/>
      <c r="M816" s="62"/>
      <c r="N816" s="62">
        <f>VLOOKUP(A816,PAGOS!$A$2:$D$2051,2,0)</f>
        <v>130000</v>
      </c>
      <c r="O816" s="59" t="str">
        <f>VLOOKUP(A816,PAGOS!$A$2:$D$2051,3,0)</f>
        <v>2000332823</v>
      </c>
      <c r="P816" s="59" t="str">
        <f>VLOOKUP(A816,PAGOS!$A$2:$D$2051,4,0)</f>
        <v>EVENTO ABR_2020</v>
      </c>
      <c r="Q816" s="67">
        <f t="shared" si="90"/>
        <v>0</v>
      </c>
      <c r="R816" s="59"/>
    </row>
    <row r="817" spans="1:18">
      <c r="A817" s="59">
        <v>4360673</v>
      </c>
      <c r="B817" s="62">
        <v>47800</v>
      </c>
      <c r="C817" s="62">
        <v>47800</v>
      </c>
      <c r="D817" s="59" t="e">
        <f>VLOOKUP(A817,'CARTERA COOSALUD'!$A$2:$B$371,2,0)</f>
        <v>#N/A</v>
      </c>
      <c r="E817" s="59">
        <f>VLOOKUP(A817,PAGOS!$A$2:$B$2051,2,0)</f>
        <v>47800</v>
      </c>
      <c r="F817" s="59" t="e">
        <f t="shared" si="89"/>
        <v>#N/A</v>
      </c>
      <c r="G817" s="62"/>
      <c r="H817" s="62"/>
      <c r="I817" s="62"/>
      <c r="J817" s="62"/>
      <c r="K817" s="62"/>
      <c r="L817" s="62"/>
      <c r="M817" s="62"/>
      <c r="N817" s="62">
        <f>VLOOKUP(A817,PAGOS!$A$2:$D$2051,2,0)</f>
        <v>47800</v>
      </c>
      <c r="O817" s="59" t="str">
        <f>VLOOKUP(A817,PAGOS!$A$2:$D$2051,3,0)</f>
        <v>2000332823</v>
      </c>
      <c r="P817" s="59" t="str">
        <f>VLOOKUP(A817,PAGOS!$A$2:$D$2051,4,0)</f>
        <v>EVENTO ABR_2020</v>
      </c>
      <c r="Q817" s="67">
        <f t="shared" si="90"/>
        <v>0</v>
      </c>
      <c r="R817" s="59"/>
    </row>
    <row r="818" spans="1:18">
      <c r="A818" s="59">
        <v>4360769</v>
      </c>
      <c r="B818" s="62">
        <v>47800</v>
      </c>
      <c r="C818" s="62">
        <v>47800</v>
      </c>
      <c r="D818" s="59" t="e">
        <f>VLOOKUP(A818,'CARTERA COOSALUD'!$A$2:$B$371,2,0)</f>
        <v>#N/A</v>
      </c>
      <c r="E818" s="59">
        <f>VLOOKUP(A818,PAGOS!$A$2:$B$2051,2,0)</f>
        <v>47800</v>
      </c>
      <c r="F818" s="59" t="e">
        <f t="shared" si="89"/>
        <v>#N/A</v>
      </c>
      <c r="G818" s="62"/>
      <c r="H818" s="62"/>
      <c r="I818" s="62"/>
      <c r="J818" s="62"/>
      <c r="K818" s="62"/>
      <c r="L818" s="62"/>
      <c r="M818" s="62"/>
      <c r="N818" s="62">
        <f>VLOOKUP(A818,PAGOS!$A$2:$D$2051,2,0)</f>
        <v>47800</v>
      </c>
      <c r="O818" s="59" t="str">
        <f>VLOOKUP(A818,PAGOS!$A$2:$D$2051,3,0)</f>
        <v>2000332823</v>
      </c>
      <c r="P818" s="59" t="str">
        <f>VLOOKUP(A818,PAGOS!$A$2:$D$2051,4,0)</f>
        <v>EVENTO ABR_2020</v>
      </c>
      <c r="Q818" s="67">
        <f t="shared" si="90"/>
        <v>0</v>
      </c>
      <c r="R818" s="59"/>
    </row>
    <row r="819" spans="1:18">
      <c r="A819" s="59">
        <v>4360893</v>
      </c>
      <c r="B819" s="62">
        <v>113500</v>
      </c>
      <c r="C819" s="62">
        <v>113500</v>
      </c>
      <c r="D819" s="59" t="e">
        <f>VLOOKUP(A819,'CARTERA COOSALUD'!$A$2:$B$371,2,0)</f>
        <v>#N/A</v>
      </c>
      <c r="E819" s="59">
        <f>VLOOKUP(A819,PAGOS!$A$2:$B$2051,2,0)</f>
        <v>113500</v>
      </c>
      <c r="F819" s="59" t="e">
        <f t="shared" si="89"/>
        <v>#N/A</v>
      </c>
      <c r="G819" s="62"/>
      <c r="H819" s="62"/>
      <c r="I819" s="62"/>
      <c r="J819" s="62"/>
      <c r="K819" s="62"/>
      <c r="L819" s="62"/>
      <c r="M819" s="62"/>
      <c r="N819" s="62">
        <f>VLOOKUP(A819,PAGOS!$A$2:$D$2051,2,0)</f>
        <v>113500</v>
      </c>
      <c r="O819" s="59" t="str">
        <f>VLOOKUP(A819,PAGOS!$A$2:$D$2051,3,0)</f>
        <v>2000332823</v>
      </c>
      <c r="P819" s="59" t="str">
        <f>VLOOKUP(A819,PAGOS!$A$2:$D$2051,4,0)</f>
        <v>EVENTO ABR_2020</v>
      </c>
      <c r="Q819" s="67">
        <f t="shared" si="90"/>
        <v>0</v>
      </c>
      <c r="R819" s="59"/>
    </row>
    <row r="820" spans="1:18">
      <c r="A820" s="59">
        <v>4360918</v>
      </c>
      <c r="B820" s="62">
        <v>33100</v>
      </c>
      <c r="C820" s="62">
        <v>33100</v>
      </c>
      <c r="D820" s="59" t="e">
        <f>VLOOKUP(A820,'CARTERA COOSALUD'!$A$2:$B$371,2,0)</f>
        <v>#N/A</v>
      </c>
      <c r="E820" s="59">
        <f>VLOOKUP(A820,PAGOS!$A$2:$B$2051,2,0)</f>
        <v>33100</v>
      </c>
      <c r="F820" s="59" t="e">
        <f t="shared" si="89"/>
        <v>#N/A</v>
      </c>
      <c r="G820" s="62"/>
      <c r="H820" s="62"/>
      <c r="I820" s="62"/>
      <c r="J820" s="62"/>
      <c r="K820" s="62"/>
      <c r="L820" s="62"/>
      <c r="M820" s="62"/>
      <c r="N820" s="62">
        <f>VLOOKUP(A820,PAGOS!$A$2:$D$2051,2,0)</f>
        <v>33100</v>
      </c>
      <c r="O820" s="59" t="str">
        <f>VLOOKUP(A820,PAGOS!$A$2:$D$2051,3,0)</f>
        <v>2000332823</v>
      </c>
      <c r="P820" s="59" t="str">
        <f>VLOOKUP(A820,PAGOS!$A$2:$D$2051,4,0)</f>
        <v>EVENTO ABR_2020</v>
      </c>
      <c r="Q820" s="67">
        <f t="shared" si="90"/>
        <v>0</v>
      </c>
      <c r="R820" s="59"/>
    </row>
    <row r="821" spans="1:18">
      <c r="A821" s="59">
        <v>4361029</v>
      </c>
      <c r="B821" s="62">
        <v>47800</v>
      </c>
      <c r="C821" s="62">
        <v>47800</v>
      </c>
      <c r="D821" s="59" t="e">
        <f>VLOOKUP(A821,'CARTERA COOSALUD'!$A$2:$B$371,2,0)</f>
        <v>#N/A</v>
      </c>
      <c r="E821" s="59">
        <f>VLOOKUP(A821,PAGOS!$A$2:$B$2051,2,0)</f>
        <v>47800</v>
      </c>
      <c r="F821" s="59" t="e">
        <f t="shared" si="89"/>
        <v>#N/A</v>
      </c>
      <c r="G821" s="62"/>
      <c r="H821" s="62"/>
      <c r="I821" s="62"/>
      <c r="J821" s="62"/>
      <c r="K821" s="62"/>
      <c r="L821" s="62"/>
      <c r="M821" s="62"/>
      <c r="N821" s="62">
        <f>VLOOKUP(A821,PAGOS!$A$2:$D$2051,2,0)</f>
        <v>47800</v>
      </c>
      <c r="O821" s="59" t="str">
        <f>VLOOKUP(A821,PAGOS!$A$2:$D$2051,3,0)</f>
        <v>2000332823</v>
      </c>
      <c r="P821" s="59" t="str">
        <f>VLOOKUP(A821,PAGOS!$A$2:$D$2051,4,0)</f>
        <v>EVENTO ABR_2020</v>
      </c>
      <c r="Q821" s="67">
        <f t="shared" si="90"/>
        <v>0</v>
      </c>
      <c r="R821" s="59"/>
    </row>
    <row r="822" spans="1:18">
      <c r="A822" s="59">
        <v>4361088</v>
      </c>
      <c r="B822" s="62">
        <v>47800</v>
      </c>
      <c r="C822" s="62">
        <v>47800</v>
      </c>
      <c r="D822" s="59" t="e">
        <f>VLOOKUP(A822,'CARTERA COOSALUD'!$A$2:$B$371,2,0)</f>
        <v>#N/A</v>
      </c>
      <c r="E822" s="59">
        <f>VLOOKUP(A822,PAGOS!$A$2:$B$2051,2,0)</f>
        <v>47800</v>
      </c>
      <c r="F822" s="59" t="e">
        <f t="shared" si="89"/>
        <v>#N/A</v>
      </c>
      <c r="G822" s="62"/>
      <c r="H822" s="62"/>
      <c r="I822" s="62"/>
      <c r="J822" s="62"/>
      <c r="K822" s="62"/>
      <c r="L822" s="62"/>
      <c r="M822" s="62"/>
      <c r="N822" s="62">
        <f>VLOOKUP(A822,PAGOS!$A$2:$D$2051,2,0)</f>
        <v>47800</v>
      </c>
      <c r="O822" s="59" t="str">
        <f>VLOOKUP(A822,PAGOS!$A$2:$D$2051,3,0)</f>
        <v>2000332823</v>
      </c>
      <c r="P822" s="59" t="str">
        <f>VLOOKUP(A822,PAGOS!$A$2:$D$2051,4,0)</f>
        <v>EVENTO ABR_2020</v>
      </c>
      <c r="Q822" s="67">
        <f t="shared" si="90"/>
        <v>0</v>
      </c>
      <c r="R822" s="59"/>
    </row>
    <row r="823" spans="1:18">
      <c r="A823" s="59">
        <v>4357368</v>
      </c>
      <c r="B823" s="62">
        <v>45600</v>
      </c>
      <c r="C823" s="62">
        <v>45600</v>
      </c>
      <c r="D823" s="59" t="e">
        <f>VLOOKUP(A823,'CARTERA COOSALUD'!$A$2:$B$371,2,0)</f>
        <v>#N/A</v>
      </c>
      <c r="E823" s="59" t="e">
        <f>VLOOKUP(A823,PAGOS!$A$2:$B$2051,2,0)</f>
        <v>#N/A</v>
      </c>
      <c r="F823" s="59" t="e">
        <f t="shared" si="89"/>
        <v>#N/A</v>
      </c>
      <c r="G823" s="62"/>
      <c r="H823" s="62">
        <f t="shared" ref="H823:H824" si="98">+C823</f>
        <v>45600</v>
      </c>
      <c r="I823" s="62"/>
      <c r="J823" s="62"/>
      <c r="K823" s="62"/>
      <c r="L823" s="62"/>
      <c r="M823" s="62"/>
      <c r="N823" s="62"/>
      <c r="O823" s="59"/>
      <c r="P823" s="59"/>
      <c r="Q823" s="67">
        <f t="shared" si="90"/>
        <v>0</v>
      </c>
      <c r="R823" s="59"/>
    </row>
    <row r="824" spans="1:18">
      <c r="A824" s="59">
        <v>4358493</v>
      </c>
      <c r="B824" s="62">
        <v>19600</v>
      </c>
      <c r="C824" s="62">
        <v>19600</v>
      </c>
      <c r="D824" s="59" t="e">
        <f>VLOOKUP(A824,'CARTERA COOSALUD'!$A$2:$B$371,2,0)</f>
        <v>#N/A</v>
      </c>
      <c r="E824" s="59" t="e">
        <f>VLOOKUP(A824,PAGOS!$A$2:$B$2051,2,0)</f>
        <v>#N/A</v>
      </c>
      <c r="F824" s="59" t="e">
        <f t="shared" si="89"/>
        <v>#N/A</v>
      </c>
      <c r="G824" s="62"/>
      <c r="H824" s="62">
        <f t="shared" si="98"/>
        <v>19600</v>
      </c>
      <c r="I824" s="62"/>
      <c r="J824" s="62"/>
      <c r="K824" s="62"/>
      <c r="L824" s="62"/>
      <c r="M824" s="62"/>
      <c r="N824" s="62"/>
      <c r="O824" s="59"/>
      <c r="P824" s="59"/>
      <c r="Q824" s="67">
        <f t="shared" si="90"/>
        <v>0</v>
      </c>
      <c r="R824" s="59"/>
    </row>
    <row r="825" spans="1:18">
      <c r="A825" s="59">
        <v>4358589</v>
      </c>
      <c r="B825" s="62">
        <v>47800</v>
      </c>
      <c r="C825" s="62">
        <v>47800</v>
      </c>
      <c r="D825" s="59" t="e">
        <f>VLOOKUP(A825,'CARTERA COOSALUD'!$A$2:$B$371,2,0)</f>
        <v>#N/A</v>
      </c>
      <c r="E825" s="59">
        <f>VLOOKUP(A825,PAGOS!$A$2:$B$2051,2,0)</f>
        <v>47800</v>
      </c>
      <c r="F825" s="59" t="e">
        <f t="shared" si="89"/>
        <v>#N/A</v>
      </c>
      <c r="G825" s="62"/>
      <c r="H825" s="62"/>
      <c r="I825" s="62"/>
      <c r="J825" s="62"/>
      <c r="K825" s="62"/>
      <c r="L825" s="62"/>
      <c r="M825" s="62"/>
      <c r="N825" s="62">
        <f>VLOOKUP(A825,PAGOS!$A$2:$D$2051,2,0)</f>
        <v>47800</v>
      </c>
      <c r="O825" s="59" t="str">
        <f>VLOOKUP(A825,PAGOS!$A$2:$D$2051,3,0)</f>
        <v>2000332823</v>
      </c>
      <c r="P825" s="59" t="str">
        <f>VLOOKUP(A825,PAGOS!$A$2:$D$2051,4,0)</f>
        <v>EVENTO ABR_2020</v>
      </c>
      <c r="Q825" s="67">
        <f t="shared" si="90"/>
        <v>0</v>
      </c>
      <c r="R825" s="59"/>
    </row>
    <row r="826" spans="1:18">
      <c r="A826" s="59">
        <v>4360851</v>
      </c>
      <c r="B826" s="62">
        <v>30100</v>
      </c>
      <c r="C826" s="62">
        <v>30100</v>
      </c>
      <c r="D826" s="59" t="e">
        <f>VLOOKUP(A826,'CARTERA COOSALUD'!$A$2:$B$371,2,0)</f>
        <v>#N/A</v>
      </c>
      <c r="E826" s="59" t="e">
        <f>VLOOKUP(A826,PAGOS!$A$2:$B$2051,2,0)</f>
        <v>#N/A</v>
      </c>
      <c r="F826" s="59" t="e">
        <f t="shared" si="89"/>
        <v>#N/A</v>
      </c>
      <c r="G826" s="62"/>
      <c r="H826" s="62">
        <f t="shared" ref="H826:H828" si="99">+C826</f>
        <v>30100</v>
      </c>
      <c r="I826" s="62"/>
      <c r="J826" s="62"/>
      <c r="K826" s="62"/>
      <c r="L826" s="62"/>
      <c r="M826" s="62"/>
      <c r="N826" s="62"/>
      <c r="O826" s="59"/>
      <c r="P826" s="59"/>
      <c r="Q826" s="67">
        <f t="shared" si="90"/>
        <v>0</v>
      </c>
      <c r="R826" s="59"/>
    </row>
    <row r="827" spans="1:18">
      <c r="A827" s="59">
        <v>4360877</v>
      </c>
      <c r="B827" s="62">
        <v>29900</v>
      </c>
      <c r="C827" s="62">
        <v>29900</v>
      </c>
      <c r="D827" s="59" t="e">
        <f>VLOOKUP(A827,'CARTERA COOSALUD'!$A$2:$B$371,2,0)</f>
        <v>#N/A</v>
      </c>
      <c r="E827" s="59" t="e">
        <f>VLOOKUP(A827,PAGOS!$A$2:$B$2051,2,0)</f>
        <v>#N/A</v>
      </c>
      <c r="F827" s="59" t="e">
        <f t="shared" si="89"/>
        <v>#N/A</v>
      </c>
      <c r="G827" s="62"/>
      <c r="H827" s="62">
        <f t="shared" si="99"/>
        <v>29900</v>
      </c>
      <c r="I827" s="62"/>
      <c r="J827" s="62"/>
      <c r="K827" s="62"/>
      <c r="L827" s="62"/>
      <c r="M827" s="62"/>
      <c r="N827" s="62"/>
      <c r="O827" s="59"/>
      <c r="P827" s="59"/>
      <c r="Q827" s="67">
        <f t="shared" si="90"/>
        <v>0</v>
      </c>
      <c r="R827" s="59"/>
    </row>
    <row r="828" spans="1:18">
      <c r="A828" s="59">
        <v>4361233</v>
      </c>
      <c r="B828" s="62">
        <v>40000</v>
      </c>
      <c r="C828" s="62">
        <v>40000</v>
      </c>
      <c r="D828" s="59" t="e">
        <f>VLOOKUP(A828,'CARTERA COOSALUD'!$A$2:$B$371,2,0)</f>
        <v>#N/A</v>
      </c>
      <c r="E828" s="59" t="e">
        <f>VLOOKUP(A828,PAGOS!$A$2:$B$2051,2,0)</f>
        <v>#N/A</v>
      </c>
      <c r="F828" s="59" t="e">
        <f t="shared" si="89"/>
        <v>#N/A</v>
      </c>
      <c r="G828" s="62"/>
      <c r="H828" s="62">
        <f t="shared" si="99"/>
        <v>40000</v>
      </c>
      <c r="I828" s="62"/>
      <c r="J828" s="62"/>
      <c r="K828" s="62"/>
      <c r="L828" s="62"/>
      <c r="M828" s="62"/>
      <c r="N828" s="62"/>
      <c r="O828" s="59"/>
      <c r="P828" s="59"/>
      <c r="Q828" s="67">
        <f t="shared" si="90"/>
        <v>0</v>
      </c>
      <c r="R828" s="59"/>
    </row>
    <row r="829" spans="1:18">
      <c r="A829" s="59">
        <v>4361320</v>
      </c>
      <c r="B829" s="62">
        <v>106330</v>
      </c>
      <c r="C829" s="62">
        <v>106330</v>
      </c>
      <c r="D829" s="59" t="e">
        <f>VLOOKUP(A829,'CARTERA COOSALUD'!$A$2:$B$371,2,0)</f>
        <v>#N/A</v>
      </c>
      <c r="E829" s="59">
        <f>VLOOKUP(A829,PAGOS!$A$2:$B$2051,2,0)</f>
        <v>106330</v>
      </c>
      <c r="F829" s="59" t="e">
        <f t="shared" si="89"/>
        <v>#N/A</v>
      </c>
      <c r="G829" s="62"/>
      <c r="H829" s="62"/>
      <c r="I829" s="62"/>
      <c r="J829" s="62"/>
      <c r="K829" s="62"/>
      <c r="L829" s="62"/>
      <c r="M829" s="62"/>
      <c r="N829" s="62">
        <f>VLOOKUP(A829,PAGOS!$A$2:$D$2051,2,0)</f>
        <v>106330</v>
      </c>
      <c r="O829" s="59" t="str">
        <f>VLOOKUP(A829,PAGOS!$A$2:$D$2051,3,0)</f>
        <v>2000332823</v>
      </c>
      <c r="P829" s="59" t="str">
        <f>VLOOKUP(A829,PAGOS!$A$2:$D$2051,4,0)</f>
        <v>EVENTO ABR_2020</v>
      </c>
      <c r="Q829" s="67">
        <f t="shared" si="90"/>
        <v>0</v>
      </c>
      <c r="R829" s="59"/>
    </row>
    <row r="830" spans="1:18">
      <c r="A830" s="59">
        <v>4361380</v>
      </c>
      <c r="B830" s="62">
        <v>70700</v>
      </c>
      <c r="C830" s="62">
        <v>70700</v>
      </c>
      <c r="D830" s="59" t="e">
        <f>VLOOKUP(A830,'CARTERA COOSALUD'!$A$2:$B$371,2,0)</f>
        <v>#N/A</v>
      </c>
      <c r="E830" s="59" t="e">
        <f>VLOOKUP(A830,PAGOS!$A$2:$B$2051,2,0)</f>
        <v>#N/A</v>
      </c>
      <c r="F830" s="59" t="e">
        <f t="shared" si="89"/>
        <v>#N/A</v>
      </c>
      <c r="G830" s="62"/>
      <c r="H830" s="62">
        <f t="shared" ref="H830" si="100">+C830</f>
        <v>70700</v>
      </c>
      <c r="I830" s="62"/>
      <c r="J830" s="62"/>
      <c r="K830" s="62"/>
      <c r="L830" s="62"/>
      <c r="M830" s="62"/>
      <c r="N830" s="62"/>
      <c r="O830" s="59"/>
      <c r="P830" s="59"/>
      <c r="Q830" s="67">
        <f t="shared" si="90"/>
        <v>0</v>
      </c>
      <c r="R830" s="59"/>
    </row>
    <row r="831" spans="1:18">
      <c r="A831" s="59">
        <v>4361382</v>
      </c>
      <c r="B831" s="62">
        <v>143000</v>
      </c>
      <c r="C831" s="62">
        <v>71156</v>
      </c>
      <c r="D831" s="59" t="e">
        <f>VLOOKUP(A831,'CARTERA COOSALUD'!$A$2:$B$371,2,0)</f>
        <v>#N/A</v>
      </c>
      <c r="E831" s="59" t="e">
        <f>VLOOKUP(A831,PAGOS!$A$2:$B$2051,2,0)</f>
        <v>#N/A</v>
      </c>
      <c r="F831" s="59" t="e">
        <f t="shared" si="89"/>
        <v>#N/A</v>
      </c>
      <c r="G831" s="62"/>
      <c r="H831" s="62"/>
      <c r="I831" s="62"/>
      <c r="J831" s="62"/>
      <c r="K831" s="62"/>
      <c r="L831" s="62"/>
      <c r="M831" s="62"/>
      <c r="N831" s="62">
        <v>71156</v>
      </c>
      <c r="O831" s="59">
        <v>2000332823</v>
      </c>
      <c r="P831" s="59" t="s">
        <v>1239</v>
      </c>
      <c r="Q831" s="67">
        <f t="shared" si="90"/>
        <v>0</v>
      </c>
      <c r="R831" s="59"/>
    </row>
    <row r="832" spans="1:18">
      <c r="A832" s="59">
        <v>4361385</v>
      </c>
      <c r="B832" s="62">
        <v>106800</v>
      </c>
      <c r="C832" s="62">
        <v>106800</v>
      </c>
      <c r="D832" s="59" t="e">
        <f>VLOOKUP(A832,'CARTERA COOSALUD'!$A$2:$B$371,2,0)</f>
        <v>#N/A</v>
      </c>
      <c r="E832" s="59">
        <f>VLOOKUP(A832,PAGOS!$A$2:$B$2051,2,0)</f>
        <v>106800</v>
      </c>
      <c r="F832" s="59" t="e">
        <f t="shared" si="89"/>
        <v>#N/A</v>
      </c>
      <c r="G832" s="62"/>
      <c r="H832" s="62"/>
      <c r="I832" s="62"/>
      <c r="J832" s="62"/>
      <c r="K832" s="62"/>
      <c r="L832" s="62"/>
      <c r="M832" s="62"/>
      <c r="N832" s="62">
        <f>VLOOKUP(A832,PAGOS!$A$2:$D$2051,2,0)</f>
        <v>106800</v>
      </c>
      <c r="O832" s="59" t="str">
        <f>VLOOKUP(A832,PAGOS!$A$2:$D$2051,3,0)</f>
        <v>2000332823</v>
      </c>
      <c r="P832" s="59" t="str">
        <f>VLOOKUP(A832,PAGOS!$A$2:$D$2051,4,0)</f>
        <v>EVENTO ABR_2020</v>
      </c>
      <c r="Q832" s="67">
        <f t="shared" si="90"/>
        <v>0</v>
      </c>
      <c r="R832" s="59"/>
    </row>
    <row r="833" spans="1:18">
      <c r="A833" s="59">
        <v>4361424</v>
      </c>
      <c r="B833" s="62">
        <v>84200</v>
      </c>
      <c r="C833" s="62">
        <v>84200</v>
      </c>
      <c r="D833" s="59" t="e">
        <f>VLOOKUP(A833,'CARTERA COOSALUD'!$A$2:$B$371,2,0)</f>
        <v>#N/A</v>
      </c>
      <c r="E833" s="59" t="e">
        <f>VLOOKUP(A833,PAGOS!$A$2:$B$2051,2,0)</f>
        <v>#N/A</v>
      </c>
      <c r="F833" s="59" t="e">
        <f t="shared" si="89"/>
        <v>#N/A</v>
      </c>
      <c r="G833" s="62"/>
      <c r="H833" s="62">
        <f t="shared" ref="H833:H834" si="101">+C833</f>
        <v>84200</v>
      </c>
      <c r="I833" s="62"/>
      <c r="J833" s="62"/>
      <c r="K833" s="62"/>
      <c r="L833" s="62"/>
      <c r="M833" s="62"/>
      <c r="N833" s="62"/>
      <c r="O833" s="59"/>
      <c r="P833" s="59"/>
      <c r="Q833" s="67">
        <f t="shared" si="90"/>
        <v>0</v>
      </c>
      <c r="R833" s="59"/>
    </row>
    <row r="834" spans="1:18">
      <c r="A834" s="59">
        <v>4361431</v>
      </c>
      <c r="B834" s="62">
        <v>502400</v>
      </c>
      <c r="C834" s="62">
        <v>502400</v>
      </c>
      <c r="D834" s="59" t="e">
        <f>VLOOKUP(A834,'CARTERA COOSALUD'!$A$2:$B$371,2,0)</f>
        <v>#N/A</v>
      </c>
      <c r="E834" s="59" t="e">
        <f>VLOOKUP(A834,PAGOS!$A$2:$B$2051,2,0)</f>
        <v>#N/A</v>
      </c>
      <c r="F834" s="59" t="e">
        <f t="shared" si="89"/>
        <v>#N/A</v>
      </c>
      <c r="G834" s="62"/>
      <c r="H834" s="62">
        <f t="shared" si="101"/>
        <v>502400</v>
      </c>
      <c r="I834" s="62"/>
      <c r="J834" s="62"/>
      <c r="K834" s="62"/>
      <c r="L834" s="62"/>
      <c r="M834" s="62"/>
      <c r="N834" s="62"/>
      <c r="O834" s="59"/>
      <c r="P834" s="59"/>
      <c r="Q834" s="67">
        <f t="shared" si="90"/>
        <v>0</v>
      </c>
      <c r="R834" s="59"/>
    </row>
    <row r="835" spans="1:18">
      <c r="A835" s="59">
        <v>4361633</v>
      </c>
      <c r="B835" s="62">
        <v>1199900</v>
      </c>
      <c r="C835" s="62">
        <v>1199900</v>
      </c>
      <c r="D835" s="59" t="e">
        <f>VLOOKUP(A835,'CARTERA COOSALUD'!$A$2:$B$371,2,0)</f>
        <v>#N/A</v>
      </c>
      <c r="E835" s="59">
        <f>VLOOKUP(A835,PAGOS!$A$2:$B$2051,2,0)</f>
        <v>1199900</v>
      </c>
      <c r="F835" s="59" t="e">
        <f t="shared" ref="F835:F898" si="102">+C835-D835</f>
        <v>#N/A</v>
      </c>
      <c r="G835" s="62"/>
      <c r="H835" s="62"/>
      <c r="I835" s="62"/>
      <c r="J835" s="62"/>
      <c r="K835" s="62"/>
      <c r="L835" s="62"/>
      <c r="M835" s="62"/>
      <c r="N835" s="62">
        <f>VLOOKUP(A835,PAGOS!$A$2:$D$2051,2,0)</f>
        <v>1199900</v>
      </c>
      <c r="O835" s="59" t="str">
        <f>VLOOKUP(A835,PAGOS!$A$2:$D$2051,3,0)</f>
        <v>2000332823</v>
      </c>
      <c r="P835" s="59" t="str">
        <f>VLOOKUP(A835,PAGOS!$A$2:$D$2051,4,0)</f>
        <v>EVENTO ABR_2020</v>
      </c>
      <c r="Q835" s="67">
        <f t="shared" ref="Q835:Q898" si="103">+C835-SUM(G835:N835)</f>
        <v>0</v>
      </c>
      <c r="R835" s="59"/>
    </row>
    <row r="836" spans="1:18">
      <c r="A836" s="59">
        <v>4361635</v>
      </c>
      <c r="B836" s="62">
        <v>2267738</v>
      </c>
      <c r="C836" s="62">
        <v>2267738</v>
      </c>
      <c r="D836" s="59" t="e">
        <f>VLOOKUP(A836,'CARTERA COOSALUD'!$A$2:$B$371,2,0)</f>
        <v>#N/A</v>
      </c>
      <c r="E836" s="59">
        <f>VLOOKUP(A836,PAGOS!$A$2:$B$2051,2,0)</f>
        <v>2267738</v>
      </c>
      <c r="F836" s="59" t="e">
        <f t="shared" si="102"/>
        <v>#N/A</v>
      </c>
      <c r="G836" s="62"/>
      <c r="H836" s="62"/>
      <c r="I836" s="62"/>
      <c r="J836" s="62"/>
      <c r="K836" s="62"/>
      <c r="L836" s="62"/>
      <c r="M836" s="62"/>
      <c r="N836" s="62">
        <f>VLOOKUP(A836,PAGOS!$A$2:$D$2051,2,0)</f>
        <v>2267738</v>
      </c>
      <c r="O836" s="59" t="str">
        <f>VLOOKUP(A836,PAGOS!$A$2:$D$2051,3,0)</f>
        <v>2000332823</v>
      </c>
      <c r="P836" s="59" t="str">
        <f>VLOOKUP(A836,PAGOS!$A$2:$D$2051,4,0)</f>
        <v>EVENTO ABR_2020</v>
      </c>
      <c r="Q836" s="67">
        <f t="shared" si="103"/>
        <v>0</v>
      </c>
      <c r="R836" s="59"/>
    </row>
    <row r="837" spans="1:18">
      <c r="A837" s="59">
        <v>4362196</v>
      </c>
      <c r="B837" s="62">
        <v>47800</v>
      </c>
      <c r="C837" s="62">
        <v>47800</v>
      </c>
      <c r="D837" s="59">
        <f>VLOOKUP(A837,'CARTERA COOSALUD'!$A$2:$B$371,2,0)</f>
        <v>1328</v>
      </c>
      <c r="E837" s="59">
        <f>VLOOKUP(A837,PAGOS!$A$2:$B$2051,2,0)</f>
        <v>46472</v>
      </c>
      <c r="F837" s="59">
        <f t="shared" si="102"/>
        <v>46472</v>
      </c>
      <c r="G837" s="62">
        <v>1328</v>
      </c>
      <c r="H837" s="62"/>
      <c r="I837" s="62"/>
      <c r="J837" s="62"/>
      <c r="K837" s="62"/>
      <c r="L837" s="62"/>
      <c r="M837" s="62"/>
      <c r="N837" s="62">
        <f>VLOOKUP(A837,PAGOS!$A$2:$D$2051,2,0)</f>
        <v>46472</v>
      </c>
      <c r="O837" s="59" t="str">
        <f>VLOOKUP(A837,PAGOS!$A$2:$D$2051,3,0)</f>
        <v>2000332823</v>
      </c>
      <c r="P837" s="59" t="str">
        <f>VLOOKUP(A837,PAGOS!$A$2:$D$2051,4,0)</f>
        <v>EVENTO ABR_2020</v>
      </c>
      <c r="Q837" s="67">
        <f t="shared" si="103"/>
        <v>0</v>
      </c>
      <c r="R837" s="59"/>
    </row>
    <row r="838" spans="1:18">
      <c r="A838" s="59">
        <v>4362516</v>
      </c>
      <c r="B838" s="62">
        <v>50500</v>
      </c>
      <c r="C838" s="62">
        <v>50500</v>
      </c>
      <c r="D838" s="59" t="e">
        <f>VLOOKUP(A838,'CARTERA COOSALUD'!$A$2:$B$371,2,0)</f>
        <v>#N/A</v>
      </c>
      <c r="E838" s="59" t="e">
        <f>VLOOKUP(A838,PAGOS!$A$2:$B$2051,2,0)</f>
        <v>#N/A</v>
      </c>
      <c r="F838" s="59" t="e">
        <f t="shared" si="102"/>
        <v>#N/A</v>
      </c>
      <c r="G838" s="62"/>
      <c r="H838" s="62">
        <f t="shared" ref="H838:H843" si="104">+C838</f>
        <v>50500</v>
      </c>
      <c r="I838" s="62"/>
      <c r="J838" s="62"/>
      <c r="K838" s="62"/>
      <c r="L838" s="62"/>
      <c r="M838" s="62"/>
      <c r="N838" s="62"/>
      <c r="O838" s="59"/>
      <c r="P838" s="59"/>
      <c r="Q838" s="67">
        <f t="shared" si="103"/>
        <v>0</v>
      </c>
      <c r="R838" s="59"/>
    </row>
    <row r="839" spans="1:18">
      <c r="A839" s="59">
        <v>4362522</v>
      </c>
      <c r="B839" s="62">
        <v>231600</v>
      </c>
      <c r="C839" s="62">
        <v>231600</v>
      </c>
      <c r="D839" s="59" t="e">
        <f>VLOOKUP(A839,'CARTERA COOSALUD'!$A$2:$B$371,2,0)</f>
        <v>#N/A</v>
      </c>
      <c r="E839" s="59" t="e">
        <f>VLOOKUP(A839,PAGOS!$A$2:$B$2051,2,0)</f>
        <v>#N/A</v>
      </c>
      <c r="F839" s="59" t="e">
        <f t="shared" si="102"/>
        <v>#N/A</v>
      </c>
      <c r="G839" s="62"/>
      <c r="H839" s="62">
        <f t="shared" si="104"/>
        <v>231600</v>
      </c>
      <c r="I839" s="62"/>
      <c r="J839" s="62"/>
      <c r="K839" s="62"/>
      <c r="L839" s="62"/>
      <c r="M839" s="62"/>
      <c r="N839" s="62"/>
      <c r="O839" s="59"/>
      <c r="P839" s="59"/>
      <c r="Q839" s="67">
        <f t="shared" si="103"/>
        <v>0</v>
      </c>
      <c r="R839" s="59"/>
    </row>
    <row r="840" spans="1:18">
      <c r="A840" s="59">
        <v>4362523</v>
      </c>
      <c r="B840" s="62">
        <v>127800</v>
      </c>
      <c r="C840" s="62">
        <v>127800</v>
      </c>
      <c r="D840" s="59" t="e">
        <f>VLOOKUP(A840,'CARTERA COOSALUD'!$A$2:$B$371,2,0)</f>
        <v>#N/A</v>
      </c>
      <c r="E840" s="59" t="e">
        <f>VLOOKUP(A840,PAGOS!$A$2:$B$2051,2,0)</f>
        <v>#N/A</v>
      </c>
      <c r="F840" s="59" t="e">
        <f t="shared" si="102"/>
        <v>#N/A</v>
      </c>
      <c r="G840" s="62"/>
      <c r="H840" s="62">
        <f t="shared" si="104"/>
        <v>127800</v>
      </c>
      <c r="I840" s="62"/>
      <c r="J840" s="62"/>
      <c r="K840" s="62"/>
      <c r="L840" s="62"/>
      <c r="M840" s="62"/>
      <c r="N840" s="62"/>
      <c r="O840" s="59"/>
      <c r="P840" s="59"/>
      <c r="Q840" s="67">
        <f t="shared" si="103"/>
        <v>0</v>
      </c>
      <c r="R840" s="59"/>
    </row>
    <row r="841" spans="1:18">
      <c r="A841" s="59">
        <v>4362531</v>
      </c>
      <c r="B841" s="62">
        <v>61600</v>
      </c>
      <c r="C841" s="62">
        <v>61600</v>
      </c>
      <c r="D841" s="59" t="e">
        <f>VLOOKUP(A841,'CARTERA COOSALUD'!$A$2:$B$371,2,0)</f>
        <v>#N/A</v>
      </c>
      <c r="E841" s="59" t="e">
        <f>VLOOKUP(A841,PAGOS!$A$2:$B$2051,2,0)</f>
        <v>#N/A</v>
      </c>
      <c r="F841" s="59" t="e">
        <f t="shared" si="102"/>
        <v>#N/A</v>
      </c>
      <c r="G841" s="62"/>
      <c r="H841" s="62">
        <f t="shared" si="104"/>
        <v>61600</v>
      </c>
      <c r="I841" s="62"/>
      <c r="J841" s="62"/>
      <c r="K841" s="62"/>
      <c r="L841" s="62"/>
      <c r="M841" s="62"/>
      <c r="N841" s="62"/>
      <c r="O841" s="59"/>
      <c r="P841" s="59"/>
      <c r="Q841" s="67">
        <f t="shared" si="103"/>
        <v>0</v>
      </c>
      <c r="R841" s="59"/>
    </row>
    <row r="842" spans="1:18">
      <c r="A842" s="59">
        <v>4362537</v>
      </c>
      <c r="B842" s="62">
        <v>61600</v>
      </c>
      <c r="C842" s="62">
        <v>61600</v>
      </c>
      <c r="D842" s="59" t="e">
        <f>VLOOKUP(A842,'CARTERA COOSALUD'!$A$2:$B$371,2,0)</f>
        <v>#N/A</v>
      </c>
      <c r="E842" s="59" t="e">
        <f>VLOOKUP(A842,PAGOS!$A$2:$B$2051,2,0)</f>
        <v>#N/A</v>
      </c>
      <c r="F842" s="59" t="e">
        <f t="shared" si="102"/>
        <v>#N/A</v>
      </c>
      <c r="G842" s="62"/>
      <c r="H842" s="62">
        <f t="shared" si="104"/>
        <v>61600</v>
      </c>
      <c r="I842" s="62"/>
      <c r="J842" s="62"/>
      <c r="K842" s="62"/>
      <c r="L842" s="62"/>
      <c r="M842" s="62"/>
      <c r="N842" s="62"/>
      <c r="O842" s="59"/>
      <c r="P842" s="59"/>
      <c r="Q842" s="67">
        <f t="shared" si="103"/>
        <v>0</v>
      </c>
      <c r="R842" s="59"/>
    </row>
    <row r="843" spans="1:18">
      <c r="A843" s="59">
        <v>4362540</v>
      </c>
      <c r="B843" s="62">
        <v>42000</v>
      </c>
      <c r="C843" s="62">
        <v>42000</v>
      </c>
      <c r="D843" s="59" t="e">
        <f>VLOOKUP(A843,'CARTERA COOSALUD'!$A$2:$B$371,2,0)</f>
        <v>#N/A</v>
      </c>
      <c r="E843" s="59" t="e">
        <f>VLOOKUP(A843,PAGOS!$A$2:$B$2051,2,0)</f>
        <v>#N/A</v>
      </c>
      <c r="F843" s="59" t="e">
        <f t="shared" si="102"/>
        <v>#N/A</v>
      </c>
      <c r="G843" s="62"/>
      <c r="H843" s="62">
        <f t="shared" si="104"/>
        <v>42000</v>
      </c>
      <c r="I843" s="62"/>
      <c r="J843" s="62"/>
      <c r="K843" s="62"/>
      <c r="L843" s="62"/>
      <c r="M843" s="62"/>
      <c r="N843" s="62"/>
      <c r="O843" s="59"/>
      <c r="P843" s="59"/>
      <c r="Q843" s="67">
        <f t="shared" si="103"/>
        <v>0</v>
      </c>
      <c r="R843" s="59"/>
    </row>
    <row r="844" spans="1:18">
      <c r="A844" s="59">
        <v>4362578</v>
      </c>
      <c r="B844" s="62">
        <v>508980</v>
      </c>
      <c r="C844" s="62">
        <v>508980</v>
      </c>
      <c r="D844" s="59" t="e">
        <f>VLOOKUP(A844,'CARTERA COOSALUD'!$A$2:$B$371,2,0)</f>
        <v>#N/A</v>
      </c>
      <c r="E844" s="59">
        <f>VLOOKUP(A844,PAGOS!$A$2:$B$2051,2,0)</f>
        <v>508980</v>
      </c>
      <c r="F844" s="59" t="e">
        <f t="shared" si="102"/>
        <v>#N/A</v>
      </c>
      <c r="G844" s="62"/>
      <c r="H844" s="62"/>
      <c r="I844" s="62"/>
      <c r="J844" s="62"/>
      <c r="K844" s="62"/>
      <c r="L844" s="62"/>
      <c r="M844" s="62"/>
      <c r="N844" s="62">
        <f>VLOOKUP(A844,PAGOS!$A$2:$D$2051,2,0)</f>
        <v>508980</v>
      </c>
      <c r="O844" s="59" t="str">
        <f>VLOOKUP(A844,PAGOS!$A$2:$D$2051,3,0)</f>
        <v>2000253526</v>
      </c>
      <c r="P844" s="59" t="str">
        <f>VLOOKUP(A844,PAGOS!$A$2:$D$2051,4,0)</f>
        <v>EVENTO DIC_2019  RED.PUBLICA NORTE DE SANTANDER</v>
      </c>
      <c r="Q844" s="67">
        <f t="shared" si="103"/>
        <v>0</v>
      </c>
      <c r="R844" s="59"/>
    </row>
    <row r="845" spans="1:18">
      <c r="A845" s="59">
        <v>4362698</v>
      </c>
      <c r="B845" s="62">
        <v>878140</v>
      </c>
      <c r="C845" s="62">
        <v>878140</v>
      </c>
      <c r="D845" s="59" t="e">
        <f>VLOOKUP(A845,'CARTERA COOSALUD'!$A$2:$B$371,2,0)</f>
        <v>#N/A</v>
      </c>
      <c r="E845" s="59">
        <f>VLOOKUP(A845,PAGOS!$A$2:$B$2051,2,0)</f>
        <v>878140</v>
      </c>
      <c r="F845" s="59" t="e">
        <f t="shared" si="102"/>
        <v>#N/A</v>
      </c>
      <c r="G845" s="62"/>
      <c r="H845" s="62"/>
      <c r="I845" s="62"/>
      <c r="J845" s="62"/>
      <c r="K845" s="62"/>
      <c r="L845" s="62"/>
      <c r="M845" s="62"/>
      <c r="N845" s="62">
        <f>VLOOKUP(A845,PAGOS!$A$2:$D$2051,2,0)</f>
        <v>878140</v>
      </c>
      <c r="O845" s="59" t="str">
        <f>VLOOKUP(A845,PAGOS!$A$2:$D$2051,3,0)</f>
        <v>2000332823</v>
      </c>
      <c r="P845" s="59" t="str">
        <f>VLOOKUP(A845,PAGOS!$A$2:$D$2051,4,0)</f>
        <v>EVENTO ABR_2020</v>
      </c>
      <c r="Q845" s="67">
        <f t="shared" si="103"/>
        <v>0</v>
      </c>
      <c r="R845" s="59"/>
    </row>
    <row r="846" spans="1:18">
      <c r="A846" s="59">
        <v>4363473</v>
      </c>
      <c r="B846" s="62">
        <v>4544620</v>
      </c>
      <c r="C846" s="62">
        <v>4544620</v>
      </c>
      <c r="D846" s="59" t="e">
        <f>VLOOKUP(A846,'CARTERA COOSALUD'!$A$2:$B$371,2,0)</f>
        <v>#N/A</v>
      </c>
      <c r="E846" s="59">
        <f>VLOOKUP(A846,PAGOS!$A$2:$B$2051,2,0)</f>
        <v>4544620</v>
      </c>
      <c r="F846" s="59" t="e">
        <f t="shared" si="102"/>
        <v>#N/A</v>
      </c>
      <c r="G846" s="62"/>
      <c r="H846" s="62"/>
      <c r="I846" s="62"/>
      <c r="J846" s="62"/>
      <c r="K846" s="62"/>
      <c r="L846" s="62"/>
      <c r="M846" s="62"/>
      <c r="N846" s="62">
        <f>VLOOKUP(A846,PAGOS!$A$2:$D$2051,2,0)</f>
        <v>4544620</v>
      </c>
      <c r="O846" s="59" t="str">
        <f>VLOOKUP(A846,PAGOS!$A$2:$D$2051,3,0)</f>
        <v>2000332823</v>
      </c>
      <c r="P846" s="59" t="str">
        <f>VLOOKUP(A846,PAGOS!$A$2:$D$2051,4,0)</f>
        <v>EVENTO ABR_2020</v>
      </c>
      <c r="Q846" s="67">
        <f t="shared" si="103"/>
        <v>0</v>
      </c>
      <c r="R846" s="59"/>
    </row>
    <row r="847" spans="1:18">
      <c r="A847" s="59">
        <v>4363671</v>
      </c>
      <c r="B847" s="62">
        <v>3919902</v>
      </c>
      <c r="C847" s="62">
        <v>3919902</v>
      </c>
      <c r="D847" s="59">
        <f>VLOOKUP(A847,'CARTERA COOSALUD'!$A$2:$B$371,2,0)</f>
        <v>3919902</v>
      </c>
      <c r="E847" s="59" t="e">
        <f>VLOOKUP(A847,PAGOS!$A$2:$B$2051,2,0)</f>
        <v>#N/A</v>
      </c>
      <c r="F847" s="59">
        <f t="shared" si="102"/>
        <v>0</v>
      </c>
      <c r="G847" s="62">
        <f t="shared" ref="G847:G848" si="105">+C847</f>
        <v>3919902</v>
      </c>
      <c r="H847" s="62"/>
      <c r="I847" s="62"/>
      <c r="J847" s="62"/>
      <c r="K847" s="62"/>
      <c r="L847" s="62"/>
      <c r="M847" s="62"/>
      <c r="N847" s="62"/>
      <c r="O847" s="59"/>
      <c r="P847" s="59"/>
      <c r="Q847" s="67">
        <f t="shared" si="103"/>
        <v>0</v>
      </c>
      <c r="R847" s="59"/>
    </row>
    <row r="848" spans="1:18">
      <c r="A848" s="59">
        <v>4364067</v>
      </c>
      <c r="B848" s="62">
        <v>299280</v>
      </c>
      <c r="C848" s="62">
        <v>299280</v>
      </c>
      <c r="D848" s="59">
        <f>VLOOKUP(A848,'CARTERA COOSALUD'!$A$2:$B$371,2,0)</f>
        <v>299280</v>
      </c>
      <c r="E848" s="59" t="e">
        <f>VLOOKUP(A848,PAGOS!$A$2:$B$2051,2,0)</f>
        <v>#N/A</v>
      </c>
      <c r="F848" s="59">
        <f t="shared" si="102"/>
        <v>0</v>
      </c>
      <c r="G848" s="62">
        <f t="shared" si="105"/>
        <v>299280</v>
      </c>
      <c r="H848" s="62"/>
      <c r="I848" s="62"/>
      <c r="J848" s="62"/>
      <c r="K848" s="62"/>
      <c r="L848" s="62"/>
      <c r="M848" s="62"/>
      <c r="N848" s="62"/>
      <c r="O848" s="59"/>
      <c r="P848" s="59"/>
      <c r="Q848" s="67">
        <f t="shared" si="103"/>
        <v>0</v>
      </c>
      <c r="R848" s="59"/>
    </row>
    <row r="849" spans="1:18">
      <c r="A849" s="59">
        <v>4365527</v>
      </c>
      <c r="B849" s="62">
        <v>525340</v>
      </c>
      <c r="C849" s="62">
        <v>525340</v>
      </c>
      <c r="D849" s="59" t="e">
        <f>VLOOKUP(A849,'CARTERA COOSALUD'!$A$2:$B$371,2,0)</f>
        <v>#N/A</v>
      </c>
      <c r="E849" s="59">
        <f>VLOOKUP(A849,PAGOS!$A$2:$B$2051,2,0)</f>
        <v>525340</v>
      </c>
      <c r="F849" s="59" t="e">
        <f t="shared" si="102"/>
        <v>#N/A</v>
      </c>
      <c r="G849" s="62"/>
      <c r="H849" s="62"/>
      <c r="I849" s="62"/>
      <c r="J849" s="62"/>
      <c r="K849" s="62"/>
      <c r="L849" s="62"/>
      <c r="M849" s="62"/>
      <c r="N849" s="62">
        <f>VLOOKUP(A849,PAGOS!$A$2:$D$2051,2,0)</f>
        <v>525340</v>
      </c>
      <c r="O849" s="59" t="str">
        <f>VLOOKUP(A849,PAGOS!$A$2:$D$2051,3,0)</f>
        <v>2000332823</v>
      </c>
      <c r="P849" s="59" t="str">
        <f>VLOOKUP(A849,PAGOS!$A$2:$D$2051,4,0)</f>
        <v>EVENTO ABR_2020</v>
      </c>
      <c r="Q849" s="67">
        <f t="shared" si="103"/>
        <v>0</v>
      </c>
      <c r="R849" s="59"/>
    </row>
    <row r="850" spans="1:18">
      <c r="A850" s="59">
        <v>4365631</v>
      </c>
      <c r="B850" s="62">
        <v>1347780</v>
      </c>
      <c r="C850" s="62">
        <v>1347780</v>
      </c>
      <c r="D850" s="59" t="e">
        <f>VLOOKUP(A850,'CARTERA COOSALUD'!$A$2:$B$371,2,0)</f>
        <v>#N/A</v>
      </c>
      <c r="E850" s="59">
        <f>VLOOKUP(A850,PAGOS!$A$2:$B$2051,2,0)</f>
        <v>1347780</v>
      </c>
      <c r="F850" s="59" t="e">
        <f t="shared" si="102"/>
        <v>#N/A</v>
      </c>
      <c r="G850" s="62"/>
      <c r="H850" s="62"/>
      <c r="I850" s="62"/>
      <c r="J850" s="62"/>
      <c r="K850" s="62"/>
      <c r="L850" s="62"/>
      <c r="M850" s="62"/>
      <c r="N850" s="62">
        <f>VLOOKUP(A850,PAGOS!$A$2:$D$2051,2,0)</f>
        <v>1347780</v>
      </c>
      <c r="O850" s="59" t="str">
        <f>VLOOKUP(A850,PAGOS!$A$2:$D$2051,3,0)</f>
        <v>2000332823</v>
      </c>
      <c r="P850" s="59" t="str">
        <f>VLOOKUP(A850,PAGOS!$A$2:$D$2051,4,0)</f>
        <v>EVENTO ABR_2020</v>
      </c>
      <c r="Q850" s="67">
        <f t="shared" si="103"/>
        <v>0</v>
      </c>
      <c r="R850" s="59"/>
    </row>
    <row r="851" spans="1:18">
      <c r="A851" s="59">
        <v>4353906</v>
      </c>
      <c r="B851" s="62">
        <v>319500</v>
      </c>
      <c r="C851" s="62">
        <v>319500</v>
      </c>
      <c r="D851" s="59" t="e">
        <f>VLOOKUP(A851,'CARTERA COOSALUD'!$A$2:$B$371,2,0)</f>
        <v>#N/A</v>
      </c>
      <c r="E851" s="59">
        <f>VLOOKUP(A851,PAGOS!$A$2:$B$2051,2,0)</f>
        <v>319500</v>
      </c>
      <c r="F851" s="59" t="e">
        <f t="shared" si="102"/>
        <v>#N/A</v>
      </c>
      <c r="G851" s="62"/>
      <c r="H851" s="62"/>
      <c r="I851" s="62"/>
      <c r="J851" s="62"/>
      <c r="K851" s="62"/>
      <c r="L851" s="62"/>
      <c r="M851" s="62"/>
      <c r="N851" s="62">
        <f>VLOOKUP(A851,PAGOS!$A$2:$D$2051,2,0)</f>
        <v>319500</v>
      </c>
      <c r="O851" s="59" t="str">
        <f>VLOOKUP(A851,PAGOS!$A$2:$D$2051,3,0)</f>
        <v>2000332823</v>
      </c>
      <c r="P851" s="59" t="str">
        <f>VLOOKUP(A851,PAGOS!$A$2:$D$2051,4,0)</f>
        <v>EVENTO ABR_2020</v>
      </c>
      <c r="Q851" s="67">
        <f t="shared" si="103"/>
        <v>0</v>
      </c>
      <c r="R851" s="59"/>
    </row>
    <row r="852" spans="1:18">
      <c r="A852" s="59">
        <v>4354939</v>
      </c>
      <c r="B852" s="62">
        <v>426000</v>
      </c>
      <c r="C852" s="62">
        <v>426000</v>
      </c>
      <c r="D852" s="59" t="e">
        <f>VLOOKUP(A852,'CARTERA COOSALUD'!$A$2:$B$371,2,0)</f>
        <v>#N/A</v>
      </c>
      <c r="E852" s="59">
        <f>VLOOKUP(A852,PAGOS!$A$2:$B$2051,2,0)</f>
        <v>426000</v>
      </c>
      <c r="F852" s="59" t="e">
        <f t="shared" si="102"/>
        <v>#N/A</v>
      </c>
      <c r="G852" s="62"/>
      <c r="H852" s="62"/>
      <c r="I852" s="62"/>
      <c r="J852" s="62"/>
      <c r="K852" s="62"/>
      <c r="L852" s="62"/>
      <c r="M852" s="62"/>
      <c r="N852" s="62">
        <f>VLOOKUP(A852,PAGOS!$A$2:$D$2051,2,0)</f>
        <v>426000</v>
      </c>
      <c r="O852" s="59" t="str">
        <f>VLOOKUP(A852,PAGOS!$A$2:$D$2051,3,0)</f>
        <v>2000332823</v>
      </c>
      <c r="P852" s="59" t="str">
        <f>VLOOKUP(A852,PAGOS!$A$2:$D$2051,4,0)</f>
        <v>EVENTO ABR_2020</v>
      </c>
      <c r="Q852" s="67">
        <f t="shared" si="103"/>
        <v>0</v>
      </c>
      <c r="R852" s="59"/>
    </row>
    <row r="853" spans="1:18">
      <c r="A853" s="59">
        <v>4344100</v>
      </c>
      <c r="B853" s="62">
        <v>639000</v>
      </c>
      <c r="C853" s="62">
        <v>639000</v>
      </c>
      <c r="D853" s="59" t="e">
        <f>VLOOKUP(A853,'CARTERA COOSALUD'!$A$2:$B$371,2,0)</f>
        <v>#N/A</v>
      </c>
      <c r="E853" s="59">
        <f>VLOOKUP(A853,PAGOS!$A$2:$B$2051,2,0)</f>
        <v>639000</v>
      </c>
      <c r="F853" s="59" t="e">
        <f t="shared" si="102"/>
        <v>#N/A</v>
      </c>
      <c r="G853" s="62"/>
      <c r="H853" s="62"/>
      <c r="I853" s="62"/>
      <c r="J853" s="62"/>
      <c r="K853" s="62"/>
      <c r="L853" s="62"/>
      <c r="M853" s="62"/>
      <c r="N853" s="62">
        <f>VLOOKUP(A853,PAGOS!$A$2:$D$2051,2,0)</f>
        <v>639000</v>
      </c>
      <c r="O853" s="59" t="str">
        <f>VLOOKUP(A853,PAGOS!$A$2:$D$2051,3,0)</f>
        <v>2000332823</v>
      </c>
      <c r="P853" s="59" t="str">
        <f>VLOOKUP(A853,PAGOS!$A$2:$D$2051,4,0)</f>
        <v>EVENTO ABR_2020</v>
      </c>
      <c r="Q853" s="67">
        <f t="shared" si="103"/>
        <v>0</v>
      </c>
      <c r="R853" s="59"/>
    </row>
    <row r="854" spans="1:18">
      <c r="A854" s="59">
        <v>4377103</v>
      </c>
      <c r="B854" s="62">
        <v>80000</v>
      </c>
      <c r="C854" s="62">
        <v>80000</v>
      </c>
      <c r="D854" s="59" t="e">
        <f>VLOOKUP(A854,'CARTERA COOSALUD'!$A$2:$B$371,2,0)</f>
        <v>#N/A</v>
      </c>
      <c r="E854" s="59" t="e">
        <f>VLOOKUP(A854,PAGOS!$A$2:$B$2051,2,0)</f>
        <v>#N/A</v>
      </c>
      <c r="F854" s="59" t="e">
        <f t="shared" si="102"/>
        <v>#N/A</v>
      </c>
      <c r="G854" s="62"/>
      <c r="H854" s="62">
        <f t="shared" ref="H854:H855" si="106">+C854</f>
        <v>80000</v>
      </c>
      <c r="I854" s="62"/>
      <c r="J854" s="62"/>
      <c r="K854" s="62"/>
      <c r="L854" s="62"/>
      <c r="M854" s="62"/>
      <c r="N854" s="62"/>
      <c r="O854" s="59"/>
      <c r="P854" s="59"/>
      <c r="Q854" s="67">
        <f t="shared" si="103"/>
        <v>0</v>
      </c>
      <c r="R854" s="59"/>
    </row>
    <row r="855" spans="1:18">
      <c r="A855" s="59">
        <v>4379488</v>
      </c>
      <c r="B855" s="62">
        <v>80000</v>
      </c>
      <c r="C855" s="62">
        <v>80000</v>
      </c>
      <c r="D855" s="59" t="e">
        <f>VLOOKUP(A855,'CARTERA COOSALUD'!$A$2:$B$371,2,0)</f>
        <v>#N/A</v>
      </c>
      <c r="E855" s="59" t="e">
        <f>VLOOKUP(A855,PAGOS!$A$2:$B$2051,2,0)</f>
        <v>#N/A</v>
      </c>
      <c r="F855" s="59" t="e">
        <f t="shared" si="102"/>
        <v>#N/A</v>
      </c>
      <c r="G855" s="62"/>
      <c r="H855" s="62">
        <f t="shared" si="106"/>
        <v>80000</v>
      </c>
      <c r="I855" s="62"/>
      <c r="J855" s="62"/>
      <c r="K855" s="62"/>
      <c r="L855" s="62"/>
      <c r="M855" s="62"/>
      <c r="N855" s="62"/>
      <c r="O855" s="59"/>
      <c r="P855" s="59"/>
      <c r="Q855" s="67">
        <f t="shared" si="103"/>
        <v>0</v>
      </c>
      <c r="R855" s="59"/>
    </row>
    <row r="856" spans="1:18">
      <c r="A856" s="59">
        <v>4380022</v>
      </c>
      <c r="B856" s="62">
        <v>31700</v>
      </c>
      <c r="C856" s="62">
        <v>31700</v>
      </c>
      <c r="D856" s="59" t="e">
        <f>VLOOKUP(A856,'CARTERA COOSALUD'!$A$2:$B$371,2,0)</f>
        <v>#N/A</v>
      </c>
      <c r="E856" s="59" t="e">
        <f>VLOOKUP(A856,PAGOS!$A$2:$B$2051,2,0)</f>
        <v>#N/A</v>
      </c>
      <c r="F856" s="59" t="e">
        <f t="shared" si="102"/>
        <v>#N/A</v>
      </c>
      <c r="G856" s="62"/>
      <c r="H856" s="62"/>
      <c r="I856" s="62"/>
      <c r="J856" s="62">
        <v>31700</v>
      </c>
      <c r="K856" s="62"/>
      <c r="L856" s="62"/>
      <c r="M856" s="62"/>
      <c r="N856" s="62"/>
      <c r="O856" s="59"/>
      <c r="P856" s="59"/>
      <c r="Q856" s="67">
        <f t="shared" si="103"/>
        <v>0</v>
      </c>
      <c r="R856" s="59"/>
    </row>
    <row r="857" spans="1:18">
      <c r="A857" s="59">
        <v>4380493</v>
      </c>
      <c r="B857" s="62">
        <v>47200</v>
      </c>
      <c r="C857" s="62">
        <v>47200</v>
      </c>
      <c r="D857" s="59" t="e">
        <f>VLOOKUP(A857,'CARTERA COOSALUD'!$A$2:$B$371,2,0)</f>
        <v>#N/A</v>
      </c>
      <c r="E857" s="59" t="e">
        <f>VLOOKUP(A857,PAGOS!$A$2:$B$2051,2,0)</f>
        <v>#N/A</v>
      </c>
      <c r="F857" s="59" t="e">
        <f t="shared" si="102"/>
        <v>#N/A</v>
      </c>
      <c r="G857" s="62"/>
      <c r="H857" s="62"/>
      <c r="I857" s="62"/>
      <c r="J857" s="62">
        <v>47200</v>
      </c>
      <c r="K857" s="62"/>
      <c r="L857" s="62"/>
      <c r="M857" s="62"/>
      <c r="N857" s="62"/>
      <c r="O857" s="59"/>
      <c r="P857" s="59"/>
      <c r="Q857" s="67">
        <f t="shared" si="103"/>
        <v>0</v>
      </c>
      <c r="R857" s="59"/>
    </row>
    <row r="858" spans="1:18">
      <c r="A858" s="59">
        <v>4380776</v>
      </c>
      <c r="B858" s="62">
        <v>36590</v>
      </c>
      <c r="C858" s="62">
        <v>36590</v>
      </c>
      <c r="D858" s="59" t="e">
        <f>VLOOKUP(A858,'CARTERA COOSALUD'!$A$2:$B$371,2,0)</f>
        <v>#N/A</v>
      </c>
      <c r="E858" s="59" t="e">
        <f>VLOOKUP(A858,PAGOS!$A$2:$B$2051,2,0)</f>
        <v>#N/A</v>
      </c>
      <c r="F858" s="59" t="e">
        <f t="shared" si="102"/>
        <v>#N/A</v>
      </c>
      <c r="G858" s="62"/>
      <c r="H858" s="62">
        <f t="shared" ref="H858:H866" si="107">+C858</f>
        <v>36590</v>
      </c>
      <c r="I858" s="62"/>
      <c r="J858" s="62"/>
      <c r="K858" s="62"/>
      <c r="L858" s="62"/>
      <c r="M858" s="62"/>
      <c r="N858" s="62"/>
      <c r="O858" s="59"/>
      <c r="P858" s="59"/>
      <c r="Q858" s="67">
        <f t="shared" si="103"/>
        <v>0</v>
      </c>
      <c r="R858" s="59"/>
    </row>
    <row r="859" spans="1:18">
      <c r="A859" s="59">
        <v>4381845</v>
      </c>
      <c r="B859" s="62">
        <v>596600</v>
      </c>
      <c r="C859" s="62">
        <v>596600</v>
      </c>
      <c r="D859" s="59" t="e">
        <f>VLOOKUP(A859,'CARTERA COOSALUD'!$A$2:$B$371,2,0)</f>
        <v>#N/A</v>
      </c>
      <c r="E859" s="59" t="e">
        <f>VLOOKUP(A859,PAGOS!$A$2:$B$2051,2,0)</f>
        <v>#N/A</v>
      </c>
      <c r="F859" s="59" t="e">
        <f t="shared" si="102"/>
        <v>#N/A</v>
      </c>
      <c r="G859" s="62"/>
      <c r="H859" s="62">
        <f t="shared" si="107"/>
        <v>596600</v>
      </c>
      <c r="I859" s="62"/>
      <c r="J859" s="62"/>
      <c r="K859" s="62"/>
      <c r="L859" s="62"/>
      <c r="M859" s="62"/>
      <c r="N859" s="62"/>
      <c r="O859" s="59"/>
      <c r="P859" s="59"/>
      <c r="Q859" s="67">
        <f t="shared" si="103"/>
        <v>0</v>
      </c>
      <c r="R859" s="59"/>
    </row>
    <row r="860" spans="1:18">
      <c r="A860" s="59">
        <v>4381914</v>
      </c>
      <c r="B860" s="62">
        <v>35100</v>
      </c>
      <c r="C860" s="62">
        <v>35100</v>
      </c>
      <c r="D860" s="59" t="e">
        <f>VLOOKUP(A860,'CARTERA COOSALUD'!$A$2:$B$371,2,0)</f>
        <v>#N/A</v>
      </c>
      <c r="E860" s="59" t="e">
        <f>VLOOKUP(A860,PAGOS!$A$2:$B$2051,2,0)</f>
        <v>#N/A</v>
      </c>
      <c r="F860" s="59" t="e">
        <f t="shared" si="102"/>
        <v>#N/A</v>
      </c>
      <c r="G860" s="62"/>
      <c r="H860" s="62">
        <f t="shared" si="107"/>
        <v>35100</v>
      </c>
      <c r="I860" s="62"/>
      <c r="J860" s="62"/>
      <c r="K860" s="62"/>
      <c r="L860" s="62"/>
      <c r="M860" s="62"/>
      <c r="N860" s="62"/>
      <c r="O860" s="59"/>
      <c r="P860" s="59"/>
      <c r="Q860" s="67">
        <f t="shared" si="103"/>
        <v>0</v>
      </c>
      <c r="R860" s="59"/>
    </row>
    <row r="861" spans="1:18">
      <c r="A861" s="59">
        <v>4381953</v>
      </c>
      <c r="B861" s="62">
        <v>35100</v>
      </c>
      <c r="C861" s="62">
        <v>35100</v>
      </c>
      <c r="D861" s="59" t="e">
        <f>VLOOKUP(A861,'CARTERA COOSALUD'!$A$2:$B$371,2,0)</f>
        <v>#N/A</v>
      </c>
      <c r="E861" s="59" t="e">
        <f>VLOOKUP(A861,PAGOS!$A$2:$B$2051,2,0)</f>
        <v>#N/A</v>
      </c>
      <c r="F861" s="59" t="e">
        <f t="shared" si="102"/>
        <v>#N/A</v>
      </c>
      <c r="G861" s="62"/>
      <c r="H861" s="62">
        <f t="shared" si="107"/>
        <v>35100</v>
      </c>
      <c r="I861" s="62"/>
      <c r="J861" s="62"/>
      <c r="K861" s="62"/>
      <c r="L861" s="62"/>
      <c r="M861" s="62"/>
      <c r="N861" s="62"/>
      <c r="O861" s="59"/>
      <c r="P861" s="59"/>
      <c r="Q861" s="67">
        <f t="shared" si="103"/>
        <v>0</v>
      </c>
      <c r="R861" s="59"/>
    </row>
    <row r="862" spans="1:18">
      <c r="A862" s="59">
        <v>4382895</v>
      </c>
      <c r="B862" s="62">
        <v>24000</v>
      </c>
      <c r="C862" s="62">
        <v>24000</v>
      </c>
      <c r="D862" s="59" t="e">
        <f>VLOOKUP(A862,'CARTERA COOSALUD'!$A$2:$B$371,2,0)</f>
        <v>#N/A</v>
      </c>
      <c r="E862" s="59" t="e">
        <f>VLOOKUP(A862,PAGOS!$A$2:$B$2051,2,0)</f>
        <v>#N/A</v>
      </c>
      <c r="F862" s="59" t="e">
        <f t="shared" si="102"/>
        <v>#N/A</v>
      </c>
      <c r="G862" s="62"/>
      <c r="H862" s="62">
        <f t="shared" si="107"/>
        <v>24000</v>
      </c>
      <c r="I862" s="62"/>
      <c r="J862" s="62"/>
      <c r="K862" s="62"/>
      <c r="L862" s="62"/>
      <c r="M862" s="62"/>
      <c r="N862" s="62"/>
      <c r="O862" s="59"/>
      <c r="P862" s="59"/>
      <c r="Q862" s="67">
        <f t="shared" si="103"/>
        <v>0</v>
      </c>
      <c r="R862" s="59"/>
    </row>
    <row r="863" spans="1:18">
      <c r="A863" s="59">
        <v>4383229</v>
      </c>
      <c r="B863" s="62">
        <v>35100</v>
      </c>
      <c r="C863" s="62">
        <v>35100</v>
      </c>
      <c r="D863" s="59" t="e">
        <f>VLOOKUP(A863,'CARTERA COOSALUD'!$A$2:$B$371,2,0)</f>
        <v>#N/A</v>
      </c>
      <c r="E863" s="59" t="e">
        <f>VLOOKUP(A863,PAGOS!$A$2:$B$2051,2,0)</f>
        <v>#N/A</v>
      </c>
      <c r="F863" s="59" t="e">
        <f t="shared" si="102"/>
        <v>#N/A</v>
      </c>
      <c r="G863" s="62"/>
      <c r="H863" s="62">
        <f t="shared" si="107"/>
        <v>35100</v>
      </c>
      <c r="I863" s="62"/>
      <c r="J863" s="62"/>
      <c r="K863" s="62"/>
      <c r="L863" s="62"/>
      <c r="M863" s="62"/>
      <c r="N863" s="62"/>
      <c r="O863" s="59"/>
      <c r="P863" s="59"/>
      <c r="Q863" s="67">
        <f t="shared" si="103"/>
        <v>0</v>
      </c>
      <c r="R863" s="59"/>
    </row>
    <row r="864" spans="1:18">
      <c r="A864" s="59">
        <v>4383426</v>
      </c>
      <c r="B864" s="62">
        <v>35100</v>
      </c>
      <c r="C864" s="62">
        <v>35100</v>
      </c>
      <c r="D864" s="59" t="e">
        <f>VLOOKUP(A864,'CARTERA COOSALUD'!$A$2:$B$371,2,0)</f>
        <v>#N/A</v>
      </c>
      <c r="E864" s="59" t="e">
        <f>VLOOKUP(A864,PAGOS!$A$2:$B$2051,2,0)</f>
        <v>#N/A</v>
      </c>
      <c r="F864" s="59" t="e">
        <f t="shared" si="102"/>
        <v>#N/A</v>
      </c>
      <c r="G864" s="62"/>
      <c r="H864" s="62">
        <f t="shared" si="107"/>
        <v>35100</v>
      </c>
      <c r="I864" s="62"/>
      <c r="J864" s="62"/>
      <c r="K864" s="62"/>
      <c r="L864" s="62"/>
      <c r="M864" s="62"/>
      <c r="N864" s="62"/>
      <c r="O864" s="59"/>
      <c r="P864" s="59"/>
      <c r="Q864" s="67">
        <f t="shared" si="103"/>
        <v>0</v>
      </c>
      <c r="R864" s="59"/>
    </row>
    <row r="865" spans="1:18">
      <c r="A865" s="59">
        <v>4384481</v>
      </c>
      <c r="B865" s="62">
        <v>42400</v>
      </c>
      <c r="C865" s="62">
        <v>42400</v>
      </c>
      <c r="D865" s="59" t="e">
        <f>VLOOKUP(A865,'CARTERA COOSALUD'!$A$2:$B$371,2,0)</f>
        <v>#N/A</v>
      </c>
      <c r="E865" s="59" t="e">
        <f>VLOOKUP(A865,PAGOS!$A$2:$B$2051,2,0)</f>
        <v>#N/A</v>
      </c>
      <c r="F865" s="59" t="e">
        <f t="shared" si="102"/>
        <v>#N/A</v>
      </c>
      <c r="G865" s="62"/>
      <c r="H865" s="62">
        <f t="shared" si="107"/>
        <v>42400</v>
      </c>
      <c r="I865" s="62"/>
      <c r="J865" s="62"/>
      <c r="K865" s="62"/>
      <c r="L865" s="62"/>
      <c r="M865" s="62"/>
      <c r="N865" s="62"/>
      <c r="O865" s="59"/>
      <c r="P865" s="59"/>
      <c r="Q865" s="67">
        <f t="shared" si="103"/>
        <v>0</v>
      </c>
      <c r="R865" s="59"/>
    </row>
    <row r="866" spans="1:18">
      <c r="A866" s="59">
        <v>4384508</v>
      </c>
      <c r="B866" s="62">
        <v>108800</v>
      </c>
      <c r="C866" s="62">
        <v>108800</v>
      </c>
      <c r="D866" s="59" t="e">
        <f>VLOOKUP(A866,'CARTERA COOSALUD'!$A$2:$B$371,2,0)</f>
        <v>#N/A</v>
      </c>
      <c r="E866" s="59" t="e">
        <f>VLOOKUP(A866,PAGOS!$A$2:$B$2051,2,0)</f>
        <v>#N/A</v>
      </c>
      <c r="F866" s="59" t="e">
        <f t="shared" si="102"/>
        <v>#N/A</v>
      </c>
      <c r="G866" s="62"/>
      <c r="H866" s="62">
        <f t="shared" si="107"/>
        <v>108800</v>
      </c>
      <c r="I866" s="62"/>
      <c r="J866" s="62"/>
      <c r="K866" s="62"/>
      <c r="L866" s="62"/>
      <c r="M866" s="62"/>
      <c r="N866" s="62"/>
      <c r="O866" s="59"/>
      <c r="P866" s="59"/>
      <c r="Q866" s="67">
        <f t="shared" si="103"/>
        <v>0</v>
      </c>
      <c r="R866" s="59"/>
    </row>
    <row r="867" spans="1:18">
      <c r="A867" s="59">
        <v>4353673</v>
      </c>
      <c r="B867" s="62">
        <v>102000</v>
      </c>
      <c r="C867" s="62">
        <v>102000</v>
      </c>
      <c r="D867" s="59">
        <f>VLOOKUP(A867,'CARTERA COOSALUD'!$A$2:$B$371,2,0)</f>
        <v>102000</v>
      </c>
      <c r="E867" s="59" t="e">
        <f>VLOOKUP(A867,PAGOS!$A$2:$B$2051,2,0)</f>
        <v>#N/A</v>
      </c>
      <c r="F867" s="59">
        <f t="shared" si="102"/>
        <v>0</v>
      </c>
      <c r="G867" s="62">
        <f t="shared" ref="G867:G870" si="108">+C867</f>
        <v>102000</v>
      </c>
      <c r="H867" s="62"/>
      <c r="I867" s="62"/>
      <c r="J867" s="62"/>
      <c r="K867" s="62"/>
      <c r="L867" s="62"/>
      <c r="M867" s="62"/>
      <c r="N867" s="62"/>
      <c r="O867" s="59"/>
      <c r="P867" s="59"/>
      <c r="Q867" s="67">
        <f t="shared" si="103"/>
        <v>0</v>
      </c>
      <c r="R867" s="59"/>
    </row>
    <row r="868" spans="1:18">
      <c r="A868" s="59">
        <v>4363540</v>
      </c>
      <c r="B868" s="62">
        <v>47800</v>
      </c>
      <c r="C868" s="62">
        <v>47800</v>
      </c>
      <c r="D868" s="59">
        <f>VLOOKUP(A868,'CARTERA COOSALUD'!$A$2:$B$371,2,0)</f>
        <v>47800</v>
      </c>
      <c r="E868" s="59" t="e">
        <f>VLOOKUP(A868,PAGOS!$A$2:$B$2051,2,0)</f>
        <v>#N/A</v>
      </c>
      <c r="F868" s="59">
        <f t="shared" si="102"/>
        <v>0</v>
      </c>
      <c r="G868" s="62">
        <f t="shared" si="108"/>
        <v>47800</v>
      </c>
      <c r="H868" s="62"/>
      <c r="I868" s="62"/>
      <c r="J868" s="62"/>
      <c r="K868" s="62"/>
      <c r="L868" s="62"/>
      <c r="M868" s="62"/>
      <c r="N868" s="62"/>
      <c r="O868" s="59"/>
      <c r="P868" s="59"/>
      <c r="Q868" s="67">
        <f t="shared" si="103"/>
        <v>0</v>
      </c>
      <c r="R868" s="59"/>
    </row>
    <row r="869" spans="1:18">
      <c r="A869" s="59">
        <v>4376943</v>
      </c>
      <c r="B869" s="62">
        <v>72600</v>
      </c>
      <c r="C869" s="62">
        <v>72600</v>
      </c>
      <c r="D869" s="59">
        <f>VLOOKUP(A869,'CARTERA COOSALUD'!$A$2:$B$371,2,0)</f>
        <v>72600</v>
      </c>
      <c r="E869" s="59" t="e">
        <f>VLOOKUP(A869,PAGOS!$A$2:$B$2051,2,0)</f>
        <v>#N/A</v>
      </c>
      <c r="F869" s="59">
        <f t="shared" si="102"/>
        <v>0</v>
      </c>
      <c r="G869" s="62">
        <f t="shared" si="108"/>
        <v>72600</v>
      </c>
      <c r="H869" s="62"/>
      <c r="I869" s="62"/>
      <c r="J869" s="62"/>
      <c r="K869" s="62"/>
      <c r="L869" s="62"/>
      <c r="M869" s="62"/>
      <c r="N869" s="62"/>
      <c r="O869" s="59"/>
      <c r="P869" s="59"/>
      <c r="Q869" s="67">
        <f t="shared" si="103"/>
        <v>0</v>
      </c>
      <c r="R869" s="59"/>
    </row>
    <row r="870" spans="1:18">
      <c r="A870" s="59">
        <v>4380121</v>
      </c>
      <c r="B870" s="62">
        <v>127800</v>
      </c>
      <c r="C870" s="62">
        <v>127800</v>
      </c>
      <c r="D870" s="59">
        <f>VLOOKUP(A870,'CARTERA COOSALUD'!$A$2:$B$371,2,0)</f>
        <v>127800</v>
      </c>
      <c r="E870" s="59" t="e">
        <f>VLOOKUP(A870,PAGOS!$A$2:$B$2051,2,0)</f>
        <v>#N/A</v>
      </c>
      <c r="F870" s="59">
        <f t="shared" si="102"/>
        <v>0</v>
      </c>
      <c r="G870" s="62">
        <f t="shared" si="108"/>
        <v>127800</v>
      </c>
      <c r="H870" s="62"/>
      <c r="I870" s="62"/>
      <c r="J870" s="62"/>
      <c r="K870" s="62"/>
      <c r="L870" s="62"/>
      <c r="M870" s="62"/>
      <c r="N870" s="62"/>
      <c r="O870" s="59"/>
      <c r="P870" s="59"/>
      <c r="Q870" s="67">
        <f t="shared" si="103"/>
        <v>0</v>
      </c>
      <c r="R870" s="59"/>
    </row>
    <row r="871" spans="1:18">
      <c r="A871" s="59">
        <v>4380231</v>
      </c>
      <c r="B871" s="62">
        <v>85100</v>
      </c>
      <c r="C871" s="62">
        <v>85100</v>
      </c>
      <c r="D871" s="59">
        <f>VLOOKUP(A871,'CARTERA COOSALUD'!$A$2:$B$371,2,0)</f>
        <v>40200</v>
      </c>
      <c r="E871" s="59" t="e">
        <f>VLOOKUP(A871,PAGOS!$A$2:$B$2051,2,0)</f>
        <v>#N/A</v>
      </c>
      <c r="F871" s="59">
        <f t="shared" si="102"/>
        <v>44900</v>
      </c>
      <c r="G871" s="62">
        <v>40200</v>
      </c>
      <c r="H871" s="62"/>
      <c r="I871" s="62"/>
      <c r="J871" s="62"/>
      <c r="K871" s="62">
        <f>VLOOKUP(A871,'GLOSAS X CONCILIAR'!$A$2:$B$32,2,0)</f>
        <v>19600</v>
      </c>
      <c r="L871" s="62"/>
      <c r="M871" s="62"/>
      <c r="N871" s="62">
        <v>25300</v>
      </c>
      <c r="O871" s="59">
        <v>2000317963</v>
      </c>
      <c r="P871" s="59" t="s">
        <v>1236</v>
      </c>
      <c r="Q871" s="67">
        <f t="shared" si="103"/>
        <v>0</v>
      </c>
      <c r="R871" s="59"/>
    </row>
    <row r="872" spans="1:18">
      <c r="A872" s="59">
        <v>4380379</v>
      </c>
      <c r="B872" s="62">
        <v>91590</v>
      </c>
      <c r="C872" s="62">
        <v>91590</v>
      </c>
      <c r="D872" s="59">
        <f>VLOOKUP(A872,'CARTERA COOSALUD'!$A$2:$B$371,2,0)</f>
        <v>91590</v>
      </c>
      <c r="E872" s="59" t="e">
        <f>VLOOKUP(A872,PAGOS!$A$2:$B$2051,2,0)</f>
        <v>#N/A</v>
      </c>
      <c r="F872" s="59">
        <f t="shared" si="102"/>
        <v>0</v>
      </c>
      <c r="G872" s="62">
        <f t="shared" ref="G872:G881" si="109">+C872</f>
        <v>91590</v>
      </c>
      <c r="H872" s="62"/>
      <c r="I872" s="62"/>
      <c r="J872" s="62"/>
      <c r="K872" s="62"/>
      <c r="L872" s="62"/>
      <c r="M872" s="62"/>
      <c r="N872" s="62"/>
      <c r="O872" s="59"/>
      <c r="P872" s="59"/>
      <c r="Q872" s="67">
        <f t="shared" si="103"/>
        <v>0</v>
      </c>
      <c r="R872" s="59"/>
    </row>
    <row r="873" spans="1:18">
      <c r="A873" s="59">
        <v>4380648</v>
      </c>
      <c r="B873" s="62">
        <v>50600</v>
      </c>
      <c r="C873" s="62">
        <v>50600</v>
      </c>
      <c r="D873" s="59">
        <f>VLOOKUP(A873,'CARTERA COOSALUD'!$A$2:$B$371,2,0)</f>
        <v>50600</v>
      </c>
      <c r="E873" s="59" t="e">
        <f>VLOOKUP(A873,PAGOS!$A$2:$B$2051,2,0)</f>
        <v>#N/A</v>
      </c>
      <c r="F873" s="59">
        <f t="shared" si="102"/>
        <v>0</v>
      </c>
      <c r="G873" s="62">
        <f t="shared" si="109"/>
        <v>50600</v>
      </c>
      <c r="H873" s="62"/>
      <c r="I873" s="62"/>
      <c r="J873" s="62"/>
      <c r="K873" s="62"/>
      <c r="L873" s="62"/>
      <c r="M873" s="62"/>
      <c r="N873" s="62"/>
      <c r="O873" s="59"/>
      <c r="P873" s="59"/>
      <c r="Q873" s="67">
        <f t="shared" si="103"/>
        <v>0</v>
      </c>
      <c r="R873" s="59"/>
    </row>
    <row r="874" spans="1:18">
      <c r="A874" s="59">
        <v>4380671</v>
      </c>
      <c r="B874" s="62">
        <v>50600</v>
      </c>
      <c r="C874" s="62">
        <v>50600</v>
      </c>
      <c r="D874" s="59">
        <f>VLOOKUP(A874,'CARTERA COOSALUD'!$A$2:$B$371,2,0)</f>
        <v>50600</v>
      </c>
      <c r="E874" s="59" t="e">
        <f>VLOOKUP(A874,PAGOS!$A$2:$B$2051,2,0)</f>
        <v>#N/A</v>
      </c>
      <c r="F874" s="59">
        <f t="shared" si="102"/>
        <v>0</v>
      </c>
      <c r="G874" s="62">
        <f t="shared" si="109"/>
        <v>50600</v>
      </c>
      <c r="H874" s="62"/>
      <c r="I874" s="62"/>
      <c r="J874" s="62"/>
      <c r="K874" s="62"/>
      <c r="L874" s="62"/>
      <c r="M874" s="62"/>
      <c r="N874" s="62"/>
      <c r="O874" s="59"/>
      <c r="P874" s="59"/>
      <c r="Q874" s="67">
        <f t="shared" si="103"/>
        <v>0</v>
      </c>
      <c r="R874" s="59"/>
    </row>
    <row r="875" spans="1:18">
      <c r="A875" s="59">
        <v>4380679</v>
      </c>
      <c r="B875" s="62">
        <v>50600</v>
      </c>
      <c r="C875" s="62">
        <v>50600</v>
      </c>
      <c r="D875" s="59">
        <f>VLOOKUP(A875,'CARTERA COOSALUD'!$A$2:$B$371,2,0)</f>
        <v>50600</v>
      </c>
      <c r="E875" s="59" t="e">
        <f>VLOOKUP(A875,PAGOS!$A$2:$B$2051,2,0)</f>
        <v>#N/A</v>
      </c>
      <c r="F875" s="59">
        <f t="shared" si="102"/>
        <v>0</v>
      </c>
      <c r="G875" s="62">
        <f t="shared" si="109"/>
        <v>50600</v>
      </c>
      <c r="H875" s="62"/>
      <c r="I875" s="62"/>
      <c r="J875" s="62"/>
      <c r="K875" s="62"/>
      <c r="L875" s="62"/>
      <c r="M875" s="62"/>
      <c r="N875" s="62"/>
      <c r="O875" s="59"/>
      <c r="P875" s="59"/>
      <c r="Q875" s="67">
        <f t="shared" si="103"/>
        <v>0</v>
      </c>
      <c r="R875" s="59"/>
    </row>
    <row r="876" spans="1:18">
      <c r="A876" s="59">
        <v>4380839</v>
      </c>
      <c r="B876" s="62">
        <v>50600</v>
      </c>
      <c r="C876" s="62">
        <v>50600</v>
      </c>
      <c r="D876" s="59">
        <f>VLOOKUP(A876,'CARTERA COOSALUD'!$A$2:$B$371,2,0)</f>
        <v>50600</v>
      </c>
      <c r="E876" s="59" t="e">
        <f>VLOOKUP(A876,PAGOS!$A$2:$B$2051,2,0)</f>
        <v>#N/A</v>
      </c>
      <c r="F876" s="59">
        <f t="shared" si="102"/>
        <v>0</v>
      </c>
      <c r="G876" s="62">
        <f t="shared" si="109"/>
        <v>50600</v>
      </c>
      <c r="H876" s="62"/>
      <c r="I876" s="62"/>
      <c r="J876" s="62"/>
      <c r="K876" s="62"/>
      <c r="L876" s="62"/>
      <c r="M876" s="62"/>
      <c r="N876" s="62"/>
      <c r="O876" s="59"/>
      <c r="P876" s="59"/>
      <c r="Q876" s="67">
        <f t="shared" si="103"/>
        <v>0</v>
      </c>
      <c r="R876" s="59"/>
    </row>
    <row r="877" spans="1:18">
      <c r="A877" s="59">
        <v>4380870</v>
      </c>
      <c r="B877" s="62">
        <v>50600</v>
      </c>
      <c r="C877" s="62">
        <v>50600</v>
      </c>
      <c r="D877" s="59">
        <f>VLOOKUP(A877,'CARTERA COOSALUD'!$A$2:$B$371,2,0)</f>
        <v>50600</v>
      </c>
      <c r="E877" s="59" t="e">
        <f>VLOOKUP(A877,PAGOS!$A$2:$B$2051,2,0)</f>
        <v>#N/A</v>
      </c>
      <c r="F877" s="59">
        <f t="shared" si="102"/>
        <v>0</v>
      </c>
      <c r="G877" s="62">
        <f t="shared" si="109"/>
        <v>50600</v>
      </c>
      <c r="H877" s="62"/>
      <c r="I877" s="62"/>
      <c r="J877" s="62"/>
      <c r="K877" s="62"/>
      <c r="L877" s="62"/>
      <c r="M877" s="62"/>
      <c r="N877" s="62"/>
      <c r="O877" s="59"/>
      <c r="P877" s="59"/>
      <c r="Q877" s="67">
        <f t="shared" si="103"/>
        <v>0</v>
      </c>
      <c r="R877" s="59"/>
    </row>
    <row r="878" spans="1:18">
      <c r="A878" s="59">
        <v>4380879</v>
      </c>
      <c r="B878" s="62">
        <v>50600</v>
      </c>
      <c r="C878" s="62">
        <v>50600</v>
      </c>
      <c r="D878" s="59">
        <f>VLOOKUP(A878,'CARTERA COOSALUD'!$A$2:$B$371,2,0)</f>
        <v>50600</v>
      </c>
      <c r="E878" s="59" t="e">
        <f>VLOOKUP(A878,PAGOS!$A$2:$B$2051,2,0)</f>
        <v>#N/A</v>
      </c>
      <c r="F878" s="59">
        <f t="shared" si="102"/>
        <v>0</v>
      </c>
      <c r="G878" s="62">
        <f t="shared" si="109"/>
        <v>50600</v>
      </c>
      <c r="H878" s="62"/>
      <c r="I878" s="62"/>
      <c r="J878" s="62"/>
      <c r="K878" s="62"/>
      <c r="L878" s="62"/>
      <c r="M878" s="62"/>
      <c r="N878" s="62"/>
      <c r="O878" s="59"/>
      <c r="P878" s="59"/>
      <c r="Q878" s="67">
        <f t="shared" si="103"/>
        <v>0</v>
      </c>
      <c r="R878" s="59"/>
    </row>
    <row r="879" spans="1:18">
      <c r="A879" s="59">
        <v>4380885</v>
      </c>
      <c r="B879" s="62">
        <v>50600</v>
      </c>
      <c r="C879" s="62">
        <v>50600</v>
      </c>
      <c r="D879" s="59">
        <f>VLOOKUP(A879,'CARTERA COOSALUD'!$A$2:$B$371,2,0)</f>
        <v>50600</v>
      </c>
      <c r="E879" s="59" t="e">
        <f>VLOOKUP(A879,PAGOS!$A$2:$B$2051,2,0)</f>
        <v>#N/A</v>
      </c>
      <c r="F879" s="59">
        <f t="shared" si="102"/>
        <v>0</v>
      </c>
      <c r="G879" s="62">
        <f t="shared" si="109"/>
        <v>50600</v>
      </c>
      <c r="H879" s="62"/>
      <c r="I879" s="62"/>
      <c r="J879" s="62"/>
      <c r="K879" s="62"/>
      <c r="L879" s="62"/>
      <c r="M879" s="62"/>
      <c r="N879" s="62"/>
      <c r="O879" s="59"/>
      <c r="P879" s="59"/>
      <c r="Q879" s="67">
        <f t="shared" si="103"/>
        <v>0</v>
      </c>
      <c r="R879" s="59"/>
    </row>
    <row r="880" spans="1:18">
      <c r="A880" s="59">
        <v>4380891</v>
      </c>
      <c r="B880" s="62">
        <v>50600</v>
      </c>
      <c r="C880" s="62">
        <v>50600</v>
      </c>
      <c r="D880" s="59">
        <f>VLOOKUP(A880,'CARTERA COOSALUD'!$A$2:$B$371,2,0)</f>
        <v>50600</v>
      </c>
      <c r="E880" s="59" t="e">
        <f>VLOOKUP(A880,PAGOS!$A$2:$B$2051,2,0)</f>
        <v>#N/A</v>
      </c>
      <c r="F880" s="59">
        <f t="shared" si="102"/>
        <v>0</v>
      </c>
      <c r="G880" s="62">
        <f t="shared" si="109"/>
        <v>50600</v>
      </c>
      <c r="H880" s="62"/>
      <c r="I880" s="62"/>
      <c r="J880" s="62"/>
      <c r="K880" s="62"/>
      <c r="L880" s="62"/>
      <c r="M880" s="62"/>
      <c r="N880" s="62"/>
      <c r="O880" s="59"/>
      <c r="P880" s="59"/>
      <c r="Q880" s="67">
        <f t="shared" si="103"/>
        <v>0</v>
      </c>
      <c r="R880" s="59"/>
    </row>
    <row r="881" spans="1:18">
      <c r="A881" s="59">
        <v>4380897</v>
      </c>
      <c r="B881" s="62">
        <v>50600</v>
      </c>
      <c r="C881" s="62">
        <v>50600</v>
      </c>
      <c r="D881" s="59">
        <f>VLOOKUP(A881,'CARTERA COOSALUD'!$A$2:$B$371,2,0)</f>
        <v>50600</v>
      </c>
      <c r="E881" s="59" t="e">
        <f>VLOOKUP(A881,PAGOS!$A$2:$B$2051,2,0)</f>
        <v>#N/A</v>
      </c>
      <c r="F881" s="59">
        <f t="shared" si="102"/>
        <v>0</v>
      </c>
      <c r="G881" s="62">
        <f t="shared" si="109"/>
        <v>50600</v>
      </c>
      <c r="H881" s="62"/>
      <c r="I881" s="62"/>
      <c r="J881" s="62"/>
      <c r="K881" s="62"/>
      <c r="L881" s="62"/>
      <c r="M881" s="62"/>
      <c r="N881" s="62"/>
      <c r="O881" s="59"/>
      <c r="P881" s="59"/>
      <c r="Q881" s="67">
        <f t="shared" si="103"/>
        <v>0</v>
      </c>
      <c r="R881" s="59"/>
    </row>
    <row r="882" spans="1:18">
      <c r="A882" s="59">
        <v>4380979</v>
      </c>
      <c r="B882" s="62">
        <v>250590</v>
      </c>
      <c r="C882" s="62">
        <v>250590</v>
      </c>
      <c r="D882" s="59">
        <f>VLOOKUP(A882,'CARTERA COOSALUD'!$A$2:$B$371,2,0)</f>
        <v>218500</v>
      </c>
      <c r="E882" s="59" t="e">
        <f>VLOOKUP(A882,PAGOS!$A$2:$B$2051,2,0)</f>
        <v>#N/A</v>
      </c>
      <c r="F882" s="59">
        <f t="shared" si="102"/>
        <v>32090</v>
      </c>
      <c r="G882" s="62">
        <v>218500</v>
      </c>
      <c r="H882" s="62"/>
      <c r="I882" s="62"/>
      <c r="J882" s="62"/>
      <c r="K882" s="62">
        <f>VLOOKUP(A882,'GLOSAS X CONCILIAR'!$A$2:$B$32,2,0)</f>
        <v>32090</v>
      </c>
      <c r="L882" s="62"/>
      <c r="M882" s="62"/>
      <c r="N882" s="62"/>
      <c r="O882" s="59"/>
      <c r="P882" s="59"/>
      <c r="Q882" s="67">
        <f t="shared" si="103"/>
        <v>0</v>
      </c>
      <c r="R882" s="59"/>
    </row>
    <row r="883" spans="1:18">
      <c r="A883" s="59">
        <v>4381047</v>
      </c>
      <c r="B883" s="62">
        <v>50600</v>
      </c>
      <c r="C883" s="62">
        <v>50600</v>
      </c>
      <c r="D883" s="59">
        <f>VLOOKUP(A883,'CARTERA COOSALUD'!$A$2:$B$371,2,0)</f>
        <v>50600</v>
      </c>
      <c r="E883" s="59" t="e">
        <f>VLOOKUP(A883,PAGOS!$A$2:$B$2051,2,0)</f>
        <v>#N/A</v>
      </c>
      <c r="F883" s="59">
        <f t="shared" si="102"/>
        <v>0</v>
      </c>
      <c r="G883" s="62">
        <f t="shared" ref="G883:G892" si="110">+C883</f>
        <v>50600</v>
      </c>
      <c r="H883" s="62"/>
      <c r="I883" s="62"/>
      <c r="J883" s="62"/>
      <c r="K883" s="62"/>
      <c r="L883" s="62"/>
      <c r="M883" s="62"/>
      <c r="N883" s="62"/>
      <c r="O883" s="59"/>
      <c r="P883" s="59"/>
      <c r="Q883" s="67">
        <f t="shared" si="103"/>
        <v>0</v>
      </c>
      <c r="R883" s="59"/>
    </row>
    <row r="884" spans="1:18">
      <c r="A884" s="59">
        <v>4381050</v>
      </c>
      <c r="B884" s="62">
        <v>50600</v>
      </c>
      <c r="C884" s="62">
        <v>50600</v>
      </c>
      <c r="D884" s="59">
        <f>VLOOKUP(A884,'CARTERA COOSALUD'!$A$2:$B$371,2,0)</f>
        <v>50600</v>
      </c>
      <c r="E884" s="59" t="e">
        <f>VLOOKUP(A884,PAGOS!$A$2:$B$2051,2,0)</f>
        <v>#N/A</v>
      </c>
      <c r="F884" s="59">
        <f t="shared" si="102"/>
        <v>0</v>
      </c>
      <c r="G884" s="62">
        <f t="shared" si="110"/>
        <v>50600</v>
      </c>
      <c r="H884" s="62"/>
      <c r="I884" s="62"/>
      <c r="J884" s="62"/>
      <c r="K884" s="62"/>
      <c r="L884" s="62"/>
      <c r="M884" s="62"/>
      <c r="N884" s="62"/>
      <c r="O884" s="59"/>
      <c r="P884" s="59"/>
      <c r="Q884" s="67">
        <f t="shared" si="103"/>
        <v>0</v>
      </c>
      <c r="R884" s="59"/>
    </row>
    <row r="885" spans="1:18">
      <c r="A885" s="59">
        <v>4381061</v>
      </c>
      <c r="B885" s="62">
        <v>50600</v>
      </c>
      <c r="C885" s="62">
        <v>50600</v>
      </c>
      <c r="D885" s="59">
        <f>VLOOKUP(A885,'CARTERA COOSALUD'!$A$2:$B$371,2,0)</f>
        <v>50600</v>
      </c>
      <c r="E885" s="59" t="e">
        <f>VLOOKUP(A885,PAGOS!$A$2:$B$2051,2,0)</f>
        <v>#N/A</v>
      </c>
      <c r="F885" s="59">
        <f t="shared" si="102"/>
        <v>0</v>
      </c>
      <c r="G885" s="62">
        <f t="shared" si="110"/>
        <v>50600</v>
      </c>
      <c r="H885" s="62"/>
      <c r="I885" s="62"/>
      <c r="J885" s="62"/>
      <c r="K885" s="62"/>
      <c r="L885" s="62"/>
      <c r="M885" s="62"/>
      <c r="N885" s="62"/>
      <c r="O885" s="59"/>
      <c r="P885" s="59"/>
      <c r="Q885" s="67">
        <f t="shared" si="103"/>
        <v>0</v>
      </c>
      <c r="R885" s="59"/>
    </row>
    <row r="886" spans="1:18">
      <c r="A886" s="59">
        <v>4381075</v>
      </c>
      <c r="B886" s="62">
        <v>50600</v>
      </c>
      <c r="C886" s="62">
        <v>50600</v>
      </c>
      <c r="D886" s="59">
        <f>VLOOKUP(A886,'CARTERA COOSALUD'!$A$2:$B$371,2,0)</f>
        <v>50600</v>
      </c>
      <c r="E886" s="59" t="e">
        <f>VLOOKUP(A886,PAGOS!$A$2:$B$2051,2,0)</f>
        <v>#N/A</v>
      </c>
      <c r="F886" s="59">
        <f t="shared" si="102"/>
        <v>0</v>
      </c>
      <c r="G886" s="62">
        <f t="shared" si="110"/>
        <v>50600</v>
      </c>
      <c r="H886" s="62"/>
      <c r="I886" s="62"/>
      <c r="J886" s="62"/>
      <c r="K886" s="62"/>
      <c r="L886" s="62"/>
      <c r="M886" s="62"/>
      <c r="N886" s="62"/>
      <c r="O886" s="59"/>
      <c r="P886" s="59"/>
      <c r="Q886" s="67">
        <f t="shared" si="103"/>
        <v>0</v>
      </c>
      <c r="R886" s="59"/>
    </row>
    <row r="887" spans="1:18">
      <c r="A887" s="59">
        <v>4381084</v>
      </c>
      <c r="B887" s="62">
        <v>50600</v>
      </c>
      <c r="C887" s="62">
        <v>50600</v>
      </c>
      <c r="D887" s="59">
        <f>VLOOKUP(A887,'CARTERA COOSALUD'!$A$2:$B$371,2,0)</f>
        <v>50600</v>
      </c>
      <c r="E887" s="59" t="e">
        <f>VLOOKUP(A887,PAGOS!$A$2:$B$2051,2,0)</f>
        <v>#N/A</v>
      </c>
      <c r="F887" s="59">
        <f t="shared" si="102"/>
        <v>0</v>
      </c>
      <c r="G887" s="62">
        <f t="shared" si="110"/>
        <v>50600</v>
      </c>
      <c r="H887" s="62"/>
      <c r="I887" s="62"/>
      <c r="J887" s="62"/>
      <c r="K887" s="62"/>
      <c r="L887" s="62"/>
      <c r="M887" s="62"/>
      <c r="N887" s="62"/>
      <c r="O887" s="59"/>
      <c r="P887" s="59"/>
      <c r="Q887" s="67">
        <f t="shared" si="103"/>
        <v>0</v>
      </c>
      <c r="R887" s="59"/>
    </row>
    <row r="888" spans="1:18">
      <c r="A888" s="59">
        <v>4381101</v>
      </c>
      <c r="B888" s="62">
        <v>50600</v>
      </c>
      <c r="C888" s="62">
        <v>50600</v>
      </c>
      <c r="D888" s="59">
        <f>VLOOKUP(A888,'CARTERA COOSALUD'!$A$2:$B$371,2,0)</f>
        <v>50600</v>
      </c>
      <c r="E888" s="59" t="e">
        <f>VLOOKUP(A888,PAGOS!$A$2:$B$2051,2,0)</f>
        <v>#N/A</v>
      </c>
      <c r="F888" s="59">
        <f t="shared" si="102"/>
        <v>0</v>
      </c>
      <c r="G888" s="62">
        <f t="shared" si="110"/>
        <v>50600</v>
      </c>
      <c r="H888" s="62"/>
      <c r="I888" s="62"/>
      <c r="J888" s="62"/>
      <c r="K888" s="62"/>
      <c r="L888" s="62"/>
      <c r="M888" s="62"/>
      <c r="N888" s="62"/>
      <c r="O888" s="59"/>
      <c r="P888" s="59"/>
      <c r="Q888" s="67">
        <f t="shared" si="103"/>
        <v>0</v>
      </c>
      <c r="R888" s="59"/>
    </row>
    <row r="889" spans="1:18">
      <c r="A889" s="59">
        <v>4381102</v>
      </c>
      <c r="B889" s="62">
        <v>50600</v>
      </c>
      <c r="C889" s="62">
        <v>50600</v>
      </c>
      <c r="D889" s="59">
        <f>VLOOKUP(A889,'CARTERA COOSALUD'!$A$2:$B$371,2,0)</f>
        <v>50600</v>
      </c>
      <c r="E889" s="59" t="e">
        <f>VLOOKUP(A889,PAGOS!$A$2:$B$2051,2,0)</f>
        <v>#N/A</v>
      </c>
      <c r="F889" s="59">
        <f t="shared" si="102"/>
        <v>0</v>
      </c>
      <c r="G889" s="62">
        <f t="shared" si="110"/>
        <v>50600</v>
      </c>
      <c r="H889" s="62"/>
      <c r="I889" s="62"/>
      <c r="J889" s="62"/>
      <c r="K889" s="62"/>
      <c r="L889" s="62"/>
      <c r="M889" s="62"/>
      <c r="N889" s="62"/>
      <c r="O889" s="59"/>
      <c r="P889" s="59"/>
      <c r="Q889" s="67">
        <f t="shared" si="103"/>
        <v>0</v>
      </c>
      <c r="R889" s="59"/>
    </row>
    <row r="890" spans="1:18">
      <c r="A890" s="59">
        <v>4381179</v>
      </c>
      <c r="B890" s="62">
        <v>61200</v>
      </c>
      <c r="C890" s="62">
        <v>61200</v>
      </c>
      <c r="D890" s="59">
        <f>VLOOKUP(A890,'CARTERA COOSALUD'!$A$2:$B$371,2,0)</f>
        <v>61200</v>
      </c>
      <c r="E890" s="59" t="e">
        <f>VLOOKUP(A890,PAGOS!$A$2:$B$2051,2,0)</f>
        <v>#N/A</v>
      </c>
      <c r="F890" s="59">
        <f t="shared" si="102"/>
        <v>0</v>
      </c>
      <c r="G890" s="62">
        <f t="shared" si="110"/>
        <v>61200</v>
      </c>
      <c r="H890" s="62"/>
      <c r="I890" s="62"/>
      <c r="J890" s="62"/>
      <c r="K890" s="62"/>
      <c r="L890" s="62"/>
      <c r="M890" s="62"/>
      <c r="N890" s="62"/>
      <c r="O890" s="59"/>
      <c r="P890" s="59"/>
      <c r="Q890" s="67">
        <f t="shared" si="103"/>
        <v>0</v>
      </c>
      <c r="R890" s="59"/>
    </row>
    <row r="891" spans="1:18">
      <c r="A891" s="59">
        <v>4381214</v>
      </c>
      <c r="B891" s="62">
        <v>50600</v>
      </c>
      <c r="C891" s="62">
        <v>50600</v>
      </c>
      <c r="D891" s="59">
        <f>VLOOKUP(A891,'CARTERA COOSALUD'!$A$2:$B$371,2,0)</f>
        <v>50600</v>
      </c>
      <c r="E891" s="59" t="e">
        <f>VLOOKUP(A891,PAGOS!$A$2:$B$2051,2,0)</f>
        <v>#N/A</v>
      </c>
      <c r="F891" s="59">
        <f t="shared" si="102"/>
        <v>0</v>
      </c>
      <c r="G891" s="62">
        <f t="shared" si="110"/>
        <v>50600</v>
      </c>
      <c r="H891" s="62"/>
      <c r="I891" s="62"/>
      <c r="J891" s="62"/>
      <c r="K891" s="62"/>
      <c r="L891" s="62"/>
      <c r="M891" s="62"/>
      <c r="N891" s="62"/>
      <c r="O891" s="59"/>
      <c r="P891" s="59"/>
      <c r="Q891" s="67">
        <f t="shared" si="103"/>
        <v>0</v>
      </c>
      <c r="R891" s="59"/>
    </row>
    <row r="892" spans="1:18">
      <c r="A892" s="59">
        <v>4381215</v>
      </c>
      <c r="B892" s="62">
        <v>50600</v>
      </c>
      <c r="C892" s="62">
        <v>50600</v>
      </c>
      <c r="D892" s="59">
        <f>VLOOKUP(A892,'CARTERA COOSALUD'!$A$2:$B$371,2,0)</f>
        <v>50600</v>
      </c>
      <c r="E892" s="59" t="e">
        <f>VLOOKUP(A892,PAGOS!$A$2:$B$2051,2,0)</f>
        <v>#N/A</v>
      </c>
      <c r="F892" s="59">
        <f t="shared" si="102"/>
        <v>0</v>
      </c>
      <c r="G892" s="62">
        <f t="shared" si="110"/>
        <v>50600</v>
      </c>
      <c r="H892" s="62"/>
      <c r="I892" s="62"/>
      <c r="J892" s="62"/>
      <c r="K892" s="62"/>
      <c r="L892" s="62"/>
      <c r="M892" s="62"/>
      <c r="N892" s="62"/>
      <c r="O892" s="59"/>
      <c r="P892" s="59"/>
      <c r="Q892" s="67">
        <f t="shared" si="103"/>
        <v>0</v>
      </c>
      <c r="R892" s="59"/>
    </row>
    <row r="893" spans="1:18">
      <c r="A893" s="59">
        <v>4381241</v>
      </c>
      <c r="B893" s="62">
        <v>603760</v>
      </c>
      <c r="C893" s="62">
        <v>603760</v>
      </c>
      <c r="D893" s="59">
        <f>VLOOKUP(A893,'CARTERA COOSALUD'!$A$2:$B$371,2,0)</f>
        <v>562000</v>
      </c>
      <c r="E893" s="59" t="e">
        <f>VLOOKUP(A893,PAGOS!$A$2:$B$2051,2,0)</f>
        <v>#N/A</v>
      </c>
      <c r="F893" s="59">
        <f t="shared" si="102"/>
        <v>41760</v>
      </c>
      <c r="G893" s="62">
        <v>562000</v>
      </c>
      <c r="H893" s="62"/>
      <c r="I893" s="62"/>
      <c r="J893" s="62"/>
      <c r="K893" s="62">
        <f>VLOOKUP(A893,'GLOSAS X CONCILIAR'!$A$2:$B$32,2,0)</f>
        <v>41760</v>
      </c>
      <c r="L893" s="62"/>
      <c r="M893" s="62"/>
      <c r="N893" s="62"/>
      <c r="O893" s="59"/>
      <c r="P893" s="59"/>
      <c r="Q893" s="67">
        <f t="shared" si="103"/>
        <v>0</v>
      </c>
      <c r="R893" s="59"/>
    </row>
    <row r="894" spans="1:18">
      <c r="A894" s="59">
        <v>4381373</v>
      </c>
      <c r="B894" s="62">
        <v>50600</v>
      </c>
      <c r="C894" s="62">
        <v>50600</v>
      </c>
      <c r="D894" s="59">
        <f>VLOOKUP(A894,'CARTERA COOSALUD'!$A$2:$B$371,2,0)</f>
        <v>50600</v>
      </c>
      <c r="E894" s="59" t="e">
        <f>VLOOKUP(A894,PAGOS!$A$2:$B$2051,2,0)</f>
        <v>#N/A</v>
      </c>
      <c r="F894" s="59">
        <f t="shared" si="102"/>
        <v>0</v>
      </c>
      <c r="G894" s="62">
        <f t="shared" ref="G894:G915" si="111">+C894</f>
        <v>50600</v>
      </c>
      <c r="H894" s="62"/>
      <c r="I894" s="62"/>
      <c r="J894" s="62"/>
      <c r="K894" s="62"/>
      <c r="L894" s="62"/>
      <c r="M894" s="62"/>
      <c r="N894" s="62"/>
      <c r="O894" s="59"/>
      <c r="P894" s="59"/>
      <c r="Q894" s="67">
        <f t="shared" si="103"/>
        <v>0</v>
      </c>
      <c r="R894" s="59"/>
    </row>
    <row r="895" spans="1:18">
      <c r="A895" s="59">
        <v>4381380</v>
      </c>
      <c r="B895" s="62">
        <v>50600</v>
      </c>
      <c r="C895" s="62">
        <v>50600</v>
      </c>
      <c r="D895" s="59">
        <f>VLOOKUP(A895,'CARTERA COOSALUD'!$A$2:$B$371,2,0)</f>
        <v>50600</v>
      </c>
      <c r="E895" s="59" t="e">
        <f>VLOOKUP(A895,PAGOS!$A$2:$B$2051,2,0)</f>
        <v>#N/A</v>
      </c>
      <c r="F895" s="59">
        <f t="shared" si="102"/>
        <v>0</v>
      </c>
      <c r="G895" s="62">
        <f t="shared" si="111"/>
        <v>50600</v>
      </c>
      <c r="H895" s="62"/>
      <c r="I895" s="62"/>
      <c r="J895" s="62"/>
      <c r="K895" s="62"/>
      <c r="L895" s="62"/>
      <c r="M895" s="62"/>
      <c r="N895" s="62"/>
      <c r="O895" s="59"/>
      <c r="P895" s="59"/>
      <c r="Q895" s="67">
        <f t="shared" si="103"/>
        <v>0</v>
      </c>
      <c r="R895" s="59"/>
    </row>
    <row r="896" spans="1:18">
      <c r="A896" s="59">
        <v>4381382</v>
      </c>
      <c r="B896" s="62">
        <v>50600</v>
      </c>
      <c r="C896" s="62">
        <v>50600</v>
      </c>
      <c r="D896" s="59">
        <f>VLOOKUP(A896,'CARTERA COOSALUD'!$A$2:$B$371,2,0)</f>
        <v>50600</v>
      </c>
      <c r="E896" s="59" t="e">
        <f>VLOOKUP(A896,PAGOS!$A$2:$B$2051,2,0)</f>
        <v>#N/A</v>
      </c>
      <c r="F896" s="59">
        <f t="shared" si="102"/>
        <v>0</v>
      </c>
      <c r="G896" s="62">
        <f t="shared" si="111"/>
        <v>50600</v>
      </c>
      <c r="H896" s="62"/>
      <c r="I896" s="62"/>
      <c r="J896" s="62"/>
      <c r="K896" s="62"/>
      <c r="L896" s="62"/>
      <c r="M896" s="62"/>
      <c r="N896" s="62"/>
      <c r="O896" s="59"/>
      <c r="P896" s="59"/>
      <c r="Q896" s="67">
        <f t="shared" si="103"/>
        <v>0</v>
      </c>
      <c r="R896" s="59"/>
    </row>
    <row r="897" spans="1:18">
      <c r="A897" s="59">
        <v>4381384</v>
      </c>
      <c r="B897" s="62">
        <v>50600</v>
      </c>
      <c r="C897" s="62">
        <v>50600</v>
      </c>
      <c r="D897" s="59">
        <f>VLOOKUP(A897,'CARTERA COOSALUD'!$A$2:$B$371,2,0)</f>
        <v>50600</v>
      </c>
      <c r="E897" s="59" t="e">
        <f>VLOOKUP(A897,PAGOS!$A$2:$B$2051,2,0)</f>
        <v>#N/A</v>
      </c>
      <c r="F897" s="59">
        <f t="shared" si="102"/>
        <v>0</v>
      </c>
      <c r="G897" s="62">
        <f t="shared" si="111"/>
        <v>50600</v>
      </c>
      <c r="H897" s="62"/>
      <c r="I897" s="62"/>
      <c r="J897" s="62"/>
      <c r="K897" s="62"/>
      <c r="L897" s="62"/>
      <c r="M897" s="62"/>
      <c r="N897" s="62"/>
      <c r="O897" s="59"/>
      <c r="P897" s="59"/>
      <c r="Q897" s="67">
        <f t="shared" si="103"/>
        <v>0</v>
      </c>
      <c r="R897" s="59"/>
    </row>
    <row r="898" spans="1:18">
      <c r="A898" s="59">
        <v>4381663</v>
      </c>
      <c r="B898" s="62">
        <v>260000</v>
      </c>
      <c r="C898" s="62">
        <v>260000</v>
      </c>
      <c r="D898" s="59">
        <f>VLOOKUP(A898,'CARTERA COOSALUD'!$A$2:$B$371,2,0)</f>
        <v>260000</v>
      </c>
      <c r="E898" s="59" t="e">
        <f>VLOOKUP(A898,PAGOS!$A$2:$B$2051,2,0)</f>
        <v>#N/A</v>
      </c>
      <c r="F898" s="59">
        <f t="shared" si="102"/>
        <v>0</v>
      </c>
      <c r="G898" s="62">
        <f t="shared" si="111"/>
        <v>260000</v>
      </c>
      <c r="H898" s="62"/>
      <c r="I898" s="62"/>
      <c r="J898" s="62"/>
      <c r="K898" s="62"/>
      <c r="L898" s="62"/>
      <c r="M898" s="62"/>
      <c r="N898" s="62"/>
      <c r="O898" s="59"/>
      <c r="P898" s="59"/>
      <c r="Q898" s="67">
        <f t="shared" si="103"/>
        <v>0</v>
      </c>
      <c r="R898" s="59"/>
    </row>
    <row r="899" spans="1:18">
      <c r="A899" s="59">
        <v>4381685</v>
      </c>
      <c r="B899" s="62">
        <v>65500</v>
      </c>
      <c r="C899" s="62">
        <v>65500</v>
      </c>
      <c r="D899" s="59">
        <f>VLOOKUP(A899,'CARTERA COOSALUD'!$A$2:$B$371,2,0)</f>
        <v>65500</v>
      </c>
      <c r="E899" s="59" t="e">
        <f>VLOOKUP(A899,PAGOS!$A$2:$B$2051,2,0)</f>
        <v>#N/A</v>
      </c>
      <c r="F899" s="59">
        <f t="shared" ref="F899:F962" si="112">+C899-D899</f>
        <v>0</v>
      </c>
      <c r="G899" s="62">
        <f t="shared" si="111"/>
        <v>65500</v>
      </c>
      <c r="H899" s="62"/>
      <c r="I899" s="62"/>
      <c r="J899" s="62"/>
      <c r="K899" s="62"/>
      <c r="L899" s="62"/>
      <c r="M899" s="62"/>
      <c r="N899" s="62"/>
      <c r="O899" s="59"/>
      <c r="P899" s="59"/>
      <c r="Q899" s="67">
        <f t="shared" ref="Q899:Q962" si="113">+C899-SUM(G899:N899)</f>
        <v>0</v>
      </c>
      <c r="R899" s="59"/>
    </row>
    <row r="900" spans="1:18">
      <c r="A900" s="59">
        <v>4381687</v>
      </c>
      <c r="B900" s="62">
        <v>64600</v>
      </c>
      <c r="C900" s="62">
        <v>64600</v>
      </c>
      <c r="D900" s="59">
        <f>VLOOKUP(A900,'CARTERA COOSALUD'!$A$2:$B$371,2,0)</f>
        <v>64600</v>
      </c>
      <c r="E900" s="59" t="e">
        <f>VLOOKUP(A900,PAGOS!$A$2:$B$2051,2,0)</f>
        <v>#N/A</v>
      </c>
      <c r="F900" s="59">
        <f t="shared" si="112"/>
        <v>0</v>
      </c>
      <c r="G900" s="62">
        <f t="shared" si="111"/>
        <v>64600</v>
      </c>
      <c r="H900" s="62"/>
      <c r="I900" s="62"/>
      <c r="J900" s="62"/>
      <c r="K900" s="62"/>
      <c r="L900" s="62"/>
      <c r="M900" s="62"/>
      <c r="N900" s="62"/>
      <c r="O900" s="59"/>
      <c r="P900" s="59"/>
      <c r="Q900" s="67">
        <f t="shared" si="113"/>
        <v>0</v>
      </c>
      <c r="R900" s="59"/>
    </row>
    <row r="901" spans="1:18">
      <c r="A901" s="59">
        <v>4381691</v>
      </c>
      <c r="B901" s="62">
        <v>375700</v>
      </c>
      <c r="C901" s="62">
        <v>375700</v>
      </c>
      <c r="D901" s="59">
        <f>VLOOKUP(A901,'CARTERA COOSALUD'!$A$2:$B$371,2,0)</f>
        <v>375700</v>
      </c>
      <c r="E901" s="59" t="e">
        <f>VLOOKUP(A901,PAGOS!$A$2:$B$2051,2,0)</f>
        <v>#N/A</v>
      </c>
      <c r="F901" s="59">
        <f t="shared" si="112"/>
        <v>0</v>
      </c>
      <c r="G901" s="62">
        <f t="shared" si="111"/>
        <v>375700</v>
      </c>
      <c r="H901" s="62"/>
      <c r="I901" s="62"/>
      <c r="J901" s="62"/>
      <c r="K901" s="62"/>
      <c r="L901" s="62"/>
      <c r="M901" s="62"/>
      <c r="N901" s="62"/>
      <c r="O901" s="59"/>
      <c r="P901" s="59"/>
      <c r="Q901" s="67">
        <f t="shared" si="113"/>
        <v>0</v>
      </c>
      <c r="R901" s="59"/>
    </row>
    <row r="902" spans="1:18">
      <c r="A902" s="59">
        <v>4381694</v>
      </c>
      <c r="B902" s="62">
        <v>53500</v>
      </c>
      <c r="C902" s="62">
        <v>53500</v>
      </c>
      <c r="D902" s="59">
        <f>VLOOKUP(A902,'CARTERA COOSALUD'!$A$2:$B$371,2,0)</f>
        <v>53500</v>
      </c>
      <c r="E902" s="59" t="e">
        <f>VLOOKUP(A902,PAGOS!$A$2:$B$2051,2,0)</f>
        <v>#N/A</v>
      </c>
      <c r="F902" s="59">
        <f t="shared" si="112"/>
        <v>0</v>
      </c>
      <c r="G902" s="62">
        <f t="shared" si="111"/>
        <v>53500</v>
      </c>
      <c r="H902" s="62"/>
      <c r="I902" s="62"/>
      <c r="J902" s="62"/>
      <c r="K902" s="62"/>
      <c r="L902" s="62"/>
      <c r="M902" s="62"/>
      <c r="N902" s="62"/>
      <c r="O902" s="59"/>
      <c r="P902" s="59"/>
      <c r="Q902" s="67">
        <f t="shared" si="113"/>
        <v>0</v>
      </c>
      <c r="R902" s="59"/>
    </row>
    <row r="903" spans="1:18">
      <c r="A903" s="59">
        <v>4381699</v>
      </c>
      <c r="B903" s="62">
        <v>51000</v>
      </c>
      <c r="C903" s="62">
        <v>51000</v>
      </c>
      <c r="D903" s="59">
        <f>VLOOKUP(A903,'CARTERA COOSALUD'!$A$2:$B$371,2,0)</f>
        <v>51000</v>
      </c>
      <c r="E903" s="59" t="e">
        <f>VLOOKUP(A903,PAGOS!$A$2:$B$2051,2,0)</f>
        <v>#N/A</v>
      </c>
      <c r="F903" s="59">
        <f t="shared" si="112"/>
        <v>0</v>
      </c>
      <c r="G903" s="62">
        <f t="shared" si="111"/>
        <v>51000</v>
      </c>
      <c r="H903" s="62"/>
      <c r="I903" s="62"/>
      <c r="J903" s="62"/>
      <c r="K903" s="62"/>
      <c r="L903" s="62"/>
      <c r="M903" s="62"/>
      <c r="N903" s="62"/>
      <c r="O903" s="59"/>
      <c r="P903" s="59"/>
      <c r="Q903" s="67">
        <f t="shared" si="113"/>
        <v>0</v>
      </c>
      <c r="R903" s="59"/>
    </row>
    <row r="904" spans="1:18">
      <c r="A904" s="59">
        <v>4381765</v>
      </c>
      <c r="B904" s="62">
        <v>532500</v>
      </c>
      <c r="C904" s="62">
        <v>532500</v>
      </c>
      <c r="D904" s="59">
        <f>VLOOKUP(A904,'CARTERA COOSALUD'!$A$2:$B$371,2,0)</f>
        <v>532500</v>
      </c>
      <c r="E904" s="59" t="e">
        <f>VLOOKUP(A904,PAGOS!$A$2:$B$2051,2,0)</f>
        <v>#N/A</v>
      </c>
      <c r="F904" s="59">
        <f t="shared" si="112"/>
        <v>0</v>
      </c>
      <c r="G904" s="62">
        <f t="shared" si="111"/>
        <v>532500</v>
      </c>
      <c r="H904" s="62"/>
      <c r="I904" s="62"/>
      <c r="J904" s="62"/>
      <c r="K904" s="62"/>
      <c r="L904" s="62"/>
      <c r="M904" s="62"/>
      <c r="N904" s="62"/>
      <c r="O904" s="59"/>
      <c r="P904" s="59"/>
      <c r="Q904" s="67">
        <f t="shared" si="113"/>
        <v>0</v>
      </c>
      <c r="R904" s="59"/>
    </row>
    <row r="905" spans="1:18">
      <c r="A905" s="59">
        <v>4381785</v>
      </c>
      <c r="B905" s="62">
        <v>50600</v>
      </c>
      <c r="C905" s="62">
        <v>50600</v>
      </c>
      <c r="D905" s="59">
        <f>VLOOKUP(A905,'CARTERA COOSALUD'!$A$2:$B$371,2,0)</f>
        <v>50600</v>
      </c>
      <c r="E905" s="59" t="e">
        <f>VLOOKUP(A905,PAGOS!$A$2:$B$2051,2,0)</f>
        <v>#N/A</v>
      </c>
      <c r="F905" s="59">
        <f t="shared" si="112"/>
        <v>0</v>
      </c>
      <c r="G905" s="62">
        <f t="shared" si="111"/>
        <v>50600</v>
      </c>
      <c r="H905" s="62"/>
      <c r="I905" s="62"/>
      <c r="J905" s="62"/>
      <c r="K905" s="62"/>
      <c r="L905" s="62"/>
      <c r="M905" s="62"/>
      <c r="N905" s="62"/>
      <c r="O905" s="59"/>
      <c r="P905" s="59"/>
      <c r="Q905" s="67">
        <f t="shared" si="113"/>
        <v>0</v>
      </c>
      <c r="R905" s="59"/>
    </row>
    <row r="906" spans="1:18">
      <c r="A906" s="59">
        <v>4381788</v>
      </c>
      <c r="B906" s="62">
        <v>50600</v>
      </c>
      <c r="C906" s="62">
        <v>50600</v>
      </c>
      <c r="D906" s="59">
        <f>VLOOKUP(A906,'CARTERA COOSALUD'!$A$2:$B$371,2,0)</f>
        <v>50600</v>
      </c>
      <c r="E906" s="59" t="e">
        <f>VLOOKUP(A906,PAGOS!$A$2:$B$2051,2,0)</f>
        <v>#N/A</v>
      </c>
      <c r="F906" s="59">
        <f t="shared" si="112"/>
        <v>0</v>
      </c>
      <c r="G906" s="62">
        <f t="shared" si="111"/>
        <v>50600</v>
      </c>
      <c r="H906" s="62"/>
      <c r="I906" s="62"/>
      <c r="J906" s="62"/>
      <c r="K906" s="62"/>
      <c r="L906" s="62"/>
      <c r="M906" s="62"/>
      <c r="N906" s="62"/>
      <c r="O906" s="59"/>
      <c r="P906" s="59"/>
      <c r="Q906" s="67">
        <f t="shared" si="113"/>
        <v>0</v>
      </c>
      <c r="R906" s="59"/>
    </row>
    <row r="907" spans="1:18">
      <c r="A907" s="59">
        <v>4382139</v>
      </c>
      <c r="B907" s="62">
        <v>50600</v>
      </c>
      <c r="C907" s="62">
        <v>50600</v>
      </c>
      <c r="D907" s="59">
        <f>VLOOKUP(A907,'CARTERA COOSALUD'!$A$2:$B$371,2,0)</f>
        <v>50600</v>
      </c>
      <c r="E907" s="59" t="e">
        <f>VLOOKUP(A907,PAGOS!$A$2:$B$2051,2,0)</f>
        <v>#N/A</v>
      </c>
      <c r="F907" s="59">
        <f t="shared" si="112"/>
        <v>0</v>
      </c>
      <c r="G907" s="62">
        <f t="shared" si="111"/>
        <v>50600</v>
      </c>
      <c r="H907" s="62"/>
      <c r="I907" s="62"/>
      <c r="J907" s="62"/>
      <c r="K907" s="62"/>
      <c r="L907" s="62"/>
      <c r="M907" s="62"/>
      <c r="N907" s="62"/>
      <c r="O907" s="59"/>
      <c r="P907" s="59"/>
      <c r="Q907" s="67">
        <f t="shared" si="113"/>
        <v>0</v>
      </c>
      <c r="R907" s="59"/>
    </row>
    <row r="908" spans="1:18">
      <c r="A908" s="59">
        <v>4382144</v>
      </c>
      <c r="B908" s="62">
        <v>117000</v>
      </c>
      <c r="C908" s="62">
        <v>117000</v>
      </c>
      <c r="D908" s="59">
        <f>VLOOKUP(A908,'CARTERA COOSALUD'!$A$2:$B$371,2,0)</f>
        <v>117000</v>
      </c>
      <c r="E908" s="59" t="e">
        <f>VLOOKUP(A908,PAGOS!$A$2:$B$2051,2,0)</f>
        <v>#N/A</v>
      </c>
      <c r="F908" s="59">
        <f t="shared" si="112"/>
        <v>0</v>
      </c>
      <c r="G908" s="62">
        <f t="shared" si="111"/>
        <v>117000</v>
      </c>
      <c r="H908" s="62"/>
      <c r="I908" s="62"/>
      <c r="J908" s="62"/>
      <c r="K908" s="62"/>
      <c r="L908" s="62"/>
      <c r="M908" s="62"/>
      <c r="N908" s="62"/>
      <c r="O908" s="59"/>
      <c r="P908" s="59"/>
      <c r="Q908" s="67">
        <f t="shared" si="113"/>
        <v>0</v>
      </c>
      <c r="R908" s="59"/>
    </row>
    <row r="909" spans="1:18">
      <c r="A909" s="59">
        <v>4382213</v>
      </c>
      <c r="B909" s="62">
        <v>50600</v>
      </c>
      <c r="C909" s="62">
        <v>50600</v>
      </c>
      <c r="D909" s="59">
        <f>VLOOKUP(A909,'CARTERA COOSALUD'!$A$2:$B$371,2,0)</f>
        <v>50600</v>
      </c>
      <c r="E909" s="59" t="e">
        <f>VLOOKUP(A909,PAGOS!$A$2:$B$2051,2,0)</f>
        <v>#N/A</v>
      </c>
      <c r="F909" s="59">
        <f t="shared" si="112"/>
        <v>0</v>
      </c>
      <c r="G909" s="62">
        <f t="shared" si="111"/>
        <v>50600</v>
      </c>
      <c r="H909" s="62"/>
      <c r="I909" s="62"/>
      <c r="J909" s="62"/>
      <c r="K909" s="62"/>
      <c r="L909" s="62"/>
      <c r="M909" s="62"/>
      <c r="N909" s="62"/>
      <c r="O909" s="59"/>
      <c r="P909" s="59"/>
      <c r="Q909" s="67">
        <f t="shared" si="113"/>
        <v>0</v>
      </c>
      <c r="R909" s="59"/>
    </row>
    <row r="910" spans="1:18">
      <c r="A910" s="59">
        <v>4382223</v>
      </c>
      <c r="B910" s="62">
        <v>123500</v>
      </c>
      <c r="C910" s="62">
        <v>123500</v>
      </c>
      <c r="D910" s="59">
        <f>VLOOKUP(A910,'CARTERA COOSALUD'!$A$2:$B$371,2,0)</f>
        <v>123500</v>
      </c>
      <c r="E910" s="59" t="e">
        <f>VLOOKUP(A910,PAGOS!$A$2:$B$2051,2,0)</f>
        <v>#N/A</v>
      </c>
      <c r="F910" s="59">
        <f t="shared" si="112"/>
        <v>0</v>
      </c>
      <c r="G910" s="62">
        <f t="shared" si="111"/>
        <v>123500</v>
      </c>
      <c r="H910" s="62"/>
      <c r="I910" s="62"/>
      <c r="J910" s="62"/>
      <c r="K910" s="62"/>
      <c r="L910" s="62"/>
      <c r="M910" s="62"/>
      <c r="N910" s="62"/>
      <c r="O910" s="59"/>
      <c r="P910" s="59"/>
      <c r="Q910" s="67">
        <f t="shared" si="113"/>
        <v>0</v>
      </c>
      <c r="R910" s="59"/>
    </row>
    <row r="911" spans="1:18">
      <c r="A911" s="59">
        <v>4382224</v>
      </c>
      <c r="B911" s="62">
        <v>50600</v>
      </c>
      <c r="C911" s="62">
        <v>50600</v>
      </c>
      <c r="D911" s="59">
        <f>VLOOKUP(A911,'CARTERA COOSALUD'!$A$2:$B$371,2,0)</f>
        <v>50600</v>
      </c>
      <c r="E911" s="59" t="e">
        <f>VLOOKUP(A911,PAGOS!$A$2:$B$2051,2,0)</f>
        <v>#N/A</v>
      </c>
      <c r="F911" s="59">
        <f t="shared" si="112"/>
        <v>0</v>
      </c>
      <c r="G911" s="62">
        <f t="shared" si="111"/>
        <v>50600</v>
      </c>
      <c r="H911" s="62"/>
      <c r="I911" s="62"/>
      <c r="J911" s="62"/>
      <c r="K911" s="62"/>
      <c r="L911" s="62"/>
      <c r="M911" s="62"/>
      <c r="N911" s="62"/>
      <c r="O911" s="59"/>
      <c r="P911" s="59"/>
      <c r="Q911" s="67">
        <f t="shared" si="113"/>
        <v>0</v>
      </c>
      <c r="R911" s="59"/>
    </row>
    <row r="912" spans="1:18">
      <c r="A912" s="59">
        <v>4382225</v>
      </c>
      <c r="B912" s="62">
        <v>117000</v>
      </c>
      <c r="C912" s="62">
        <v>117000</v>
      </c>
      <c r="D912" s="59">
        <f>VLOOKUP(A912,'CARTERA COOSALUD'!$A$2:$B$371,2,0)</f>
        <v>117000</v>
      </c>
      <c r="E912" s="59" t="e">
        <f>VLOOKUP(A912,PAGOS!$A$2:$B$2051,2,0)</f>
        <v>#N/A</v>
      </c>
      <c r="F912" s="59">
        <f t="shared" si="112"/>
        <v>0</v>
      </c>
      <c r="G912" s="62">
        <f t="shared" si="111"/>
        <v>117000</v>
      </c>
      <c r="H912" s="62"/>
      <c r="I912" s="62"/>
      <c r="J912" s="62"/>
      <c r="K912" s="62"/>
      <c r="L912" s="62"/>
      <c r="M912" s="62"/>
      <c r="N912" s="62"/>
      <c r="O912" s="59"/>
      <c r="P912" s="59"/>
      <c r="Q912" s="67">
        <f t="shared" si="113"/>
        <v>0</v>
      </c>
      <c r="R912" s="59"/>
    </row>
    <row r="913" spans="1:18">
      <c r="A913" s="59">
        <v>4382241</v>
      </c>
      <c r="B913" s="62">
        <v>50600</v>
      </c>
      <c r="C913" s="62">
        <v>50600</v>
      </c>
      <c r="D913" s="59">
        <f>VLOOKUP(A913,'CARTERA COOSALUD'!$A$2:$B$371,2,0)</f>
        <v>50600</v>
      </c>
      <c r="E913" s="59" t="e">
        <f>VLOOKUP(A913,PAGOS!$A$2:$B$2051,2,0)</f>
        <v>#N/A</v>
      </c>
      <c r="F913" s="59">
        <f t="shared" si="112"/>
        <v>0</v>
      </c>
      <c r="G913" s="62">
        <f t="shared" si="111"/>
        <v>50600</v>
      </c>
      <c r="H913" s="62"/>
      <c r="I913" s="62"/>
      <c r="J913" s="62"/>
      <c r="K913" s="62"/>
      <c r="L913" s="62"/>
      <c r="M913" s="62"/>
      <c r="N913" s="62"/>
      <c r="O913" s="59"/>
      <c r="P913" s="59"/>
      <c r="Q913" s="67">
        <f t="shared" si="113"/>
        <v>0</v>
      </c>
      <c r="R913" s="59"/>
    </row>
    <row r="914" spans="1:18">
      <c r="A914" s="59">
        <v>4382250</v>
      </c>
      <c r="B914" s="62">
        <v>50600</v>
      </c>
      <c r="C914" s="62">
        <v>50600</v>
      </c>
      <c r="D914" s="59">
        <f>VLOOKUP(A914,'CARTERA COOSALUD'!$A$2:$B$371,2,0)</f>
        <v>50600</v>
      </c>
      <c r="E914" s="59" t="e">
        <f>VLOOKUP(A914,PAGOS!$A$2:$B$2051,2,0)</f>
        <v>#N/A</v>
      </c>
      <c r="F914" s="59">
        <f t="shared" si="112"/>
        <v>0</v>
      </c>
      <c r="G914" s="62">
        <f t="shared" si="111"/>
        <v>50600</v>
      </c>
      <c r="H914" s="62"/>
      <c r="I914" s="62"/>
      <c r="J914" s="62"/>
      <c r="K914" s="62"/>
      <c r="L914" s="62"/>
      <c r="M914" s="62"/>
      <c r="N914" s="62"/>
      <c r="O914" s="59"/>
      <c r="P914" s="59"/>
      <c r="Q914" s="67">
        <f t="shared" si="113"/>
        <v>0</v>
      </c>
      <c r="R914" s="59"/>
    </row>
    <row r="915" spans="1:18">
      <c r="A915" s="59">
        <v>4382254</v>
      </c>
      <c r="B915" s="62">
        <v>117000</v>
      </c>
      <c r="C915" s="62">
        <v>117000</v>
      </c>
      <c r="D915" s="59">
        <f>VLOOKUP(A915,'CARTERA COOSALUD'!$A$2:$B$371,2,0)</f>
        <v>117000</v>
      </c>
      <c r="E915" s="59" t="e">
        <f>VLOOKUP(A915,PAGOS!$A$2:$B$2051,2,0)</f>
        <v>#N/A</v>
      </c>
      <c r="F915" s="59">
        <f t="shared" si="112"/>
        <v>0</v>
      </c>
      <c r="G915" s="62">
        <f t="shared" si="111"/>
        <v>117000</v>
      </c>
      <c r="H915" s="62"/>
      <c r="I915" s="62"/>
      <c r="J915" s="62"/>
      <c r="K915" s="62"/>
      <c r="L915" s="62"/>
      <c r="M915" s="62"/>
      <c r="N915" s="62"/>
      <c r="O915" s="59"/>
      <c r="P915" s="59"/>
      <c r="Q915" s="67">
        <f t="shared" si="113"/>
        <v>0</v>
      </c>
      <c r="R915" s="59"/>
    </row>
    <row r="916" spans="1:18">
      <c r="A916" s="59">
        <v>4382259</v>
      </c>
      <c r="B916" s="62">
        <v>1960440</v>
      </c>
      <c r="C916" s="62">
        <v>1960440</v>
      </c>
      <c r="D916" s="59">
        <f>VLOOKUP(A916,'CARTERA COOSALUD'!$A$2:$B$371,2,0)</f>
        <v>1524740</v>
      </c>
      <c r="E916" s="59" t="e">
        <f>VLOOKUP(A916,PAGOS!$A$2:$B$2051,2,0)</f>
        <v>#N/A</v>
      </c>
      <c r="F916" s="59">
        <f t="shared" si="112"/>
        <v>435700</v>
      </c>
      <c r="G916" s="62">
        <v>1524740</v>
      </c>
      <c r="H916" s="62"/>
      <c r="I916" s="62"/>
      <c r="J916" s="62"/>
      <c r="K916" s="62">
        <f>VLOOKUP(A916,'GLOSAS X CONCILIAR'!$A$2:$B$32,2,0)</f>
        <v>435700</v>
      </c>
      <c r="L916" s="62"/>
      <c r="M916" s="62"/>
      <c r="N916" s="62"/>
      <c r="O916" s="59"/>
      <c r="P916" s="59"/>
      <c r="Q916" s="67">
        <f t="shared" si="113"/>
        <v>0</v>
      </c>
      <c r="R916" s="59"/>
    </row>
    <row r="917" spans="1:18">
      <c r="A917" s="59">
        <v>4382266</v>
      </c>
      <c r="B917" s="62">
        <v>50600</v>
      </c>
      <c r="C917" s="62">
        <v>50600</v>
      </c>
      <c r="D917" s="59">
        <f>VLOOKUP(A917,'CARTERA COOSALUD'!$A$2:$B$371,2,0)</f>
        <v>50600</v>
      </c>
      <c r="E917" s="59" t="e">
        <f>VLOOKUP(A917,PAGOS!$A$2:$B$2051,2,0)</f>
        <v>#N/A</v>
      </c>
      <c r="F917" s="59">
        <f t="shared" si="112"/>
        <v>0</v>
      </c>
      <c r="G917" s="62">
        <f t="shared" ref="G917:G926" si="114">+C917</f>
        <v>50600</v>
      </c>
      <c r="H917" s="62"/>
      <c r="I917" s="62"/>
      <c r="J917" s="62"/>
      <c r="K917" s="62"/>
      <c r="L917" s="62"/>
      <c r="M917" s="62"/>
      <c r="N917" s="62"/>
      <c r="O917" s="59"/>
      <c r="P917" s="59"/>
      <c r="Q917" s="67">
        <f t="shared" si="113"/>
        <v>0</v>
      </c>
      <c r="R917" s="59"/>
    </row>
    <row r="918" spans="1:18">
      <c r="A918" s="59">
        <v>4382267</v>
      </c>
      <c r="B918" s="62">
        <v>122900</v>
      </c>
      <c r="C918" s="62">
        <v>122900</v>
      </c>
      <c r="D918" s="59">
        <f>VLOOKUP(A918,'CARTERA COOSALUD'!$A$2:$B$371,2,0)</f>
        <v>122900</v>
      </c>
      <c r="E918" s="59" t="e">
        <f>VLOOKUP(A918,PAGOS!$A$2:$B$2051,2,0)</f>
        <v>#N/A</v>
      </c>
      <c r="F918" s="59">
        <f t="shared" si="112"/>
        <v>0</v>
      </c>
      <c r="G918" s="62">
        <f t="shared" si="114"/>
        <v>122900</v>
      </c>
      <c r="H918" s="62"/>
      <c r="I918" s="62"/>
      <c r="J918" s="62"/>
      <c r="K918" s="62"/>
      <c r="L918" s="62"/>
      <c r="M918" s="62"/>
      <c r="N918" s="62"/>
      <c r="O918" s="59"/>
      <c r="P918" s="59"/>
      <c r="Q918" s="67">
        <f t="shared" si="113"/>
        <v>0</v>
      </c>
      <c r="R918" s="59"/>
    </row>
    <row r="919" spans="1:18">
      <c r="A919" s="59">
        <v>4382268</v>
      </c>
      <c r="B919" s="62">
        <v>122900</v>
      </c>
      <c r="C919" s="62">
        <v>122900</v>
      </c>
      <c r="D919" s="59">
        <f>VLOOKUP(A919,'CARTERA COOSALUD'!$A$2:$B$371,2,0)</f>
        <v>122900</v>
      </c>
      <c r="E919" s="59" t="e">
        <f>VLOOKUP(A919,PAGOS!$A$2:$B$2051,2,0)</f>
        <v>#N/A</v>
      </c>
      <c r="F919" s="59">
        <f t="shared" si="112"/>
        <v>0</v>
      </c>
      <c r="G919" s="62">
        <f t="shared" si="114"/>
        <v>122900</v>
      </c>
      <c r="H919" s="62"/>
      <c r="I919" s="62"/>
      <c r="J919" s="62"/>
      <c r="K919" s="62"/>
      <c r="L919" s="62"/>
      <c r="M919" s="62"/>
      <c r="N919" s="62"/>
      <c r="O919" s="59"/>
      <c r="P919" s="59"/>
      <c r="Q919" s="67">
        <f t="shared" si="113"/>
        <v>0</v>
      </c>
      <c r="R919" s="59"/>
    </row>
    <row r="920" spans="1:18">
      <c r="A920" s="59">
        <v>4382390</v>
      </c>
      <c r="B920" s="62">
        <v>50600</v>
      </c>
      <c r="C920" s="62">
        <v>50600</v>
      </c>
      <c r="D920" s="59">
        <f>VLOOKUP(A920,'CARTERA COOSALUD'!$A$2:$B$371,2,0)</f>
        <v>50600</v>
      </c>
      <c r="E920" s="59" t="e">
        <f>VLOOKUP(A920,PAGOS!$A$2:$B$2051,2,0)</f>
        <v>#N/A</v>
      </c>
      <c r="F920" s="59">
        <f t="shared" si="112"/>
        <v>0</v>
      </c>
      <c r="G920" s="62">
        <f t="shared" si="114"/>
        <v>50600</v>
      </c>
      <c r="H920" s="62"/>
      <c r="I920" s="62"/>
      <c r="J920" s="62"/>
      <c r="K920" s="62"/>
      <c r="L920" s="62"/>
      <c r="M920" s="62"/>
      <c r="N920" s="62"/>
      <c r="O920" s="59"/>
      <c r="P920" s="59"/>
      <c r="Q920" s="67">
        <f t="shared" si="113"/>
        <v>0</v>
      </c>
      <c r="R920" s="59"/>
    </row>
    <row r="921" spans="1:18">
      <c r="A921" s="59">
        <v>4382391</v>
      </c>
      <c r="B921" s="62">
        <v>50600</v>
      </c>
      <c r="C921" s="62">
        <v>50600</v>
      </c>
      <c r="D921" s="59">
        <f>VLOOKUP(A921,'CARTERA COOSALUD'!$A$2:$B$371,2,0)</f>
        <v>50600</v>
      </c>
      <c r="E921" s="59" t="e">
        <f>VLOOKUP(A921,PAGOS!$A$2:$B$2051,2,0)</f>
        <v>#N/A</v>
      </c>
      <c r="F921" s="59">
        <f t="shared" si="112"/>
        <v>0</v>
      </c>
      <c r="G921" s="62">
        <f t="shared" si="114"/>
        <v>50600</v>
      </c>
      <c r="H921" s="62"/>
      <c r="I921" s="62"/>
      <c r="J921" s="62"/>
      <c r="K921" s="62"/>
      <c r="L921" s="62"/>
      <c r="M921" s="62"/>
      <c r="N921" s="62"/>
      <c r="O921" s="59"/>
      <c r="P921" s="59"/>
      <c r="Q921" s="67">
        <f t="shared" si="113"/>
        <v>0</v>
      </c>
      <c r="R921" s="59"/>
    </row>
    <row r="922" spans="1:18">
      <c r="A922" s="59">
        <v>4382482</v>
      </c>
      <c r="B922" s="62">
        <v>50600</v>
      </c>
      <c r="C922" s="62">
        <v>50600</v>
      </c>
      <c r="D922" s="59">
        <f>VLOOKUP(A922,'CARTERA COOSALUD'!$A$2:$B$371,2,0)</f>
        <v>50600</v>
      </c>
      <c r="E922" s="59" t="e">
        <f>VLOOKUP(A922,PAGOS!$A$2:$B$2051,2,0)</f>
        <v>#N/A</v>
      </c>
      <c r="F922" s="59">
        <f t="shared" si="112"/>
        <v>0</v>
      </c>
      <c r="G922" s="62">
        <f t="shared" si="114"/>
        <v>50600</v>
      </c>
      <c r="H922" s="62"/>
      <c r="I922" s="62"/>
      <c r="J922" s="62"/>
      <c r="K922" s="62"/>
      <c r="L922" s="62"/>
      <c r="M922" s="62"/>
      <c r="N922" s="62"/>
      <c r="O922" s="59"/>
      <c r="P922" s="59"/>
      <c r="Q922" s="67">
        <f t="shared" si="113"/>
        <v>0</v>
      </c>
      <c r="R922" s="59"/>
    </row>
    <row r="923" spans="1:18">
      <c r="A923" s="59">
        <v>4382502</v>
      </c>
      <c r="B923" s="62">
        <v>50600</v>
      </c>
      <c r="C923" s="62">
        <v>50600</v>
      </c>
      <c r="D923" s="59">
        <f>VLOOKUP(A923,'CARTERA COOSALUD'!$A$2:$B$371,2,0)</f>
        <v>50600</v>
      </c>
      <c r="E923" s="59" t="e">
        <f>VLOOKUP(A923,PAGOS!$A$2:$B$2051,2,0)</f>
        <v>#N/A</v>
      </c>
      <c r="F923" s="59">
        <f t="shared" si="112"/>
        <v>0</v>
      </c>
      <c r="G923" s="62">
        <f t="shared" si="114"/>
        <v>50600</v>
      </c>
      <c r="H923" s="62"/>
      <c r="I923" s="62"/>
      <c r="J923" s="62"/>
      <c r="K923" s="62"/>
      <c r="L923" s="62"/>
      <c r="M923" s="62"/>
      <c r="N923" s="62"/>
      <c r="O923" s="59"/>
      <c r="P923" s="59"/>
      <c r="Q923" s="67">
        <f t="shared" si="113"/>
        <v>0</v>
      </c>
      <c r="R923" s="59"/>
    </row>
    <row r="924" spans="1:18">
      <c r="A924" s="59">
        <v>4382586</v>
      </c>
      <c r="B924" s="62">
        <v>50600</v>
      </c>
      <c r="C924" s="62">
        <v>50600</v>
      </c>
      <c r="D924" s="59">
        <f>VLOOKUP(A924,'CARTERA COOSALUD'!$A$2:$B$371,2,0)</f>
        <v>50600</v>
      </c>
      <c r="E924" s="59" t="e">
        <f>VLOOKUP(A924,PAGOS!$A$2:$B$2051,2,0)</f>
        <v>#N/A</v>
      </c>
      <c r="F924" s="59">
        <f t="shared" si="112"/>
        <v>0</v>
      </c>
      <c r="G924" s="62">
        <f t="shared" si="114"/>
        <v>50600</v>
      </c>
      <c r="H924" s="62"/>
      <c r="I924" s="62"/>
      <c r="J924" s="62"/>
      <c r="K924" s="62"/>
      <c r="L924" s="62"/>
      <c r="M924" s="62"/>
      <c r="N924" s="62"/>
      <c r="O924" s="59"/>
      <c r="P924" s="59"/>
      <c r="Q924" s="67">
        <f t="shared" si="113"/>
        <v>0</v>
      </c>
      <c r="R924" s="59"/>
    </row>
    <row r="925" spans="1:18">
      <c r="A925" s="59">
        <v>4382709</v>
      </c>
      <c r="B925" s="62">
        <v>50600</v>
      </c>
      <c r="C925" s="62">
        <v>50600</v>
      </c>
      <c r="D925" s="59">
        <f>VLOOKUP(A925,'CARTERA COOSALUD'!$A$2:$B$371,2,0)</f>
        <v>50600</v>
      </c>
      <c r="E925" s="59" t="e">
        <f>VLOOKUP(A925,PAGOS!$A$2:$B$2051,2,0)</f>
        <v>#N/A</v>
      </c>
      <c r="F925" s="59">
        <f t="shared" si="112"/>
        <v>0</v>
      </c>
      <c r="G925" s="62">
        <f t="shared" si="114"/>
        <v>50600</v>
      </c>
      <c r="H925" s="62"/>
      <c r="I925" s="62"/>
      <c r="J925" s="62"/>
      <c r="K925" s="62"/>
      <c r="L925" s="62"/>
      <c r="M925" s="62"/>
      <c r="N925" s="62"/>
      <c r="O925" s="59"/>
      <c r="P925" s="59"/>
      <c r="Q925" s="67">
        <f t="shared" si="113"/>
        <v>0</v>
      </c>
      <c r="R925" s="59"/>
    </row>
    <row r="926" spans="1:18">
      <c r="A926" s="59">
        <v>4382736</v>
      </c>
      <c r="B926" s="62">
        <v>50600</v>
      </c>
      <c r="C926" s="62">
        <v>50600</v>
      </c>
      <c r="D926" s="59">
        <f>VLOOKUP(A926,'CARTERA COOSALUD'!$A$2:$B$371,2,0)</f>
        <v>50600</v>
      </c>
      <c r="E926" s="59" t="e">
        <f>VLOOKUP(A926,PAGOS!$A$2:$B$2051,2,0)</f>
        <v>#N/A</v>
      </c>
      <c r="F926" s="59">
        <f t="shared" si="112"/>
        <v>0</v>
      </c>
      <c r="G926" s="62">
        <f t="shared" si="114"/>
        <v>50600</v>
      </c>
      <c r="H926" s="62"/>
      <c r="I926" s="62"/>
      <c r="J926" s="62"/>
      <c r="K926" s="62"/>
      <c r="L926" s="62"/>
      <c r="M926" s="62"/>
      <c r="N926" s="62"/>
      <c r="O926" s="59"/>
      <c r="P926" s="59"/>
      <c r="Q926" s="67">
        <f t="shared" si="113"/>
        <v>0</v>
      </c>
      <c r="R926" s="59"/>
    </row>
    <row r="927" spans="1:18">
      <c r="A927" s="59">
        <v>4382790</v>
      </c>
      <c r="B927" s="62">
        <v>1789964</v>
      </c>
      <c r="C927" s="62">
        <v>1789964</v>
      </c>
      <c r="D927" s="59">
        <f>VLOOKUP(A927,'CARTERA COOSALUD'!$A$2:$B$371,2,0)</f>
        <v>1570700</v>
      </c>
      <c r="E927" s="59" t="e">
        <f>VLOOKUP(A927,PAGOS!$A$2:$B$2051,2,0)</f>
        <v>#N/A</v>
      </c>
      <c r="F927" s="59">
        <f t="shared" si="112"/>
        <v>219264</v>
      </c>
      <c r="G927" s="62">
        <v>1570700</v>
      </c>
      <c r="H927" s="62"/>
      <c r="I927" s="62"/>
      <c r="J927" s="62"/>
      <c r="K927" s="62">
        <f>VLOOKUP(A927,'GLOSAS X CONCILIAR'!$A$2:$B$32,2,0)</f>
        <v>219264</v>
      </c>
      <c r="L927" s="62"/>
      <c r="M927" s="62"/>
      <c r="N927" s="62"/>
      <c r="O927" s="59"/>
      <c r="P927" s="59"/>
      <c r="Q927" s="67">
        <f t="shared" si="113"/>
        <v>0</v>
      </c>
      <c r="R927" s="59"/>
    </row>
    <row r="928" spans="1:18">
      <c r="A928" s="59">
        <v>4382830</v>
      </c>
      <c r="B928" s="62">
        <v>2399280</v>
      </c>
      <c r="C928" s="62">
        <v>915280</v>
      </c>
      <c r="D928" s="59" t="e">
        <f>VLOOKUP(A928,'CARTERA COOSALUD'!$A$2:$B$371,2,0)</f>
        <v>#N/A</v>
      </c>
      <c r="E928" s="59">
        <f>VLOOKUP(A928,PAGOS!$A$2:$B$2051,2,0)</f>
        <v>1484000</v>
      </c>
      <c r="F928" s="59" t="e">
        <f t="shared" si="112"/>
        <v>#N/A</v>
      </c>
      <c r="G928" s="62"/>
      <c r="H928" s="62"/>
      <c r="I928" s="62"/>
      <c r="J928" s="62"/>
      <c r="K928" s="62">
        <f>VLOOKUP(A928,'GLOSAS X CONCILIAR'!$A$2:$B$32,2,0)</f>
        <v>915280</v>
      </c>
      <c r="L928" s="62"/>
      <c r="M928" s="62"/>
      <c r="N928" s="62"/>
      <c r="O928" s="59"/>
      <c r="P928" s="59"/>
      <c r="Q928" s="67">
        <f t="shared" si="113"/>
        <v>0</v>
      </c>
      <c r="R928" s="59"/>
    </row>
    <row r="929" spans="1:18">
      <c r="A929" s="59">
        <v>4382953</v>
      </c>
      <c r="B929" s="62">
        <v>50600</v>
      </c>
      <c r="C929" s="62">
        <v>50600</v>
      </c>
      <c r="D929" s="59">
        <f>VLOOKUP(A929,'CARTERA COOSALUD'!$A$2:$B$371,2,0)</f>
        <v>50600</v>
      </c>
      <c r="E929" s="59" t="e">
        <f>VLOOKUP(A929,PAGOS!$A$2:$B$2051,2,0)</f>
        <v>#N/A</v>
      </c>
      <c r="F929" s="59">
        <f t="shared" si="112"/>
        <v>0</v>
      </c>
      <c r="G929" s="62">
        <f t="shared" ref="G929:G932" si="115">+C929</f>
        <v>50600</v>
      </c>
      <c r="H929" s="62"/>
      <c r="I929" s="62"/>
      <c r="J929" s="62"/>
      <c r="K929" s="62"/>
      <c r="L929" s="62"/>
      <c r="M929" s="62"/>
      <c r="N929" s="62"/>
      <c r="O929" s="59"/>
      <c r="P929" s="59"/>
      <c r="Q929" s="67">
        <f t="shared" si="113"/>
        <v>0</v>
      </c>
      <c r="R929" s="59"/>
    </row>
    <row r="930" spans="1:18">
      <c r="A930" s="59">
        <v>4383083</v>
      </c>
      <c r="B930" s="62">
        <v>50600</v>
      </c>
      <c r="C930" s="62">
        <v>50600</v>
      </c>
      <c r="D930" s="59">
        <f>VLOOKUP(A930,'CARTERA COOSALUD'!$A$2:$B$371,2,0)</f>
        <v>50600</v>
      </c>
      <c r="E930" s="59" t="e">
        <f>VLOOKUP(A930,PAGOS!$A$2:$B$2051,2,0)</f>
        <v>#N/A</v>
      </c>
      <c r="F930" s="59">
        <f t="shared" si="112"/>
        <v>0</v>
      </c>
      <c r="G930" s="62">
        <f t="shared" si="115"/>
        <v>50600</v>
      </c>
      <c r="H930" s="62"/>
      <c r="I930" s="62"/>
      <c r="J930" s="62"/>
      <c r="K930" s="62"/>
      <c r="L930" s="62"/>
      <c r="M930" s="62"/>
      <c r="N930" s="62"/>
      <c r="O930" s="59"/>
      <c r="P930" s="59"/>
      <c r="Q930" s="67">
        <f t="shared" si="113"/>
        <v>0</v>
      </c>
      <c r="R930" s="59"/>
    </row>
    <row r="931" spans="1:18">
      <c r="A931" s="59">
        <v>4383105</v>
      </c>
      <c r="B931" s="62">
        <v>50600</v>
      </c>
      <c r="C931" s="62">
        <v>50600</v>
      </c>
      <c r="D931" s="59">
        <f>VLOOKUP(A931,'CARTERA COOSALUD'!$A$2:$B$371,2,0)</f>
        <v>50600</v>
      </c>
      <c r="E931" s="59" t="e">
        <f>VLOOKUP(A931,PAGOS!$A$2:$B$2051,2,0)</f>
        <v>#N/A</v>
      </c>
      <c r="F931" s="59">
        <f t="shared" si="112"/>
        <v>0</v>
      </c>
      <c r="G931" s="62">
        <f t="shared" si="115"/>
        <v>50600</v>
      </c>
      <c r="H931" s="62"/>
      <c r="I931" s="62"/>
      <c r="J931" s="62"/>
      <c r="K931" s="62"/>
      <c r="L931" s="62"/>
      <c r="M931" s="62"/>
      <c r="N931" s="62"/>
      <c r="O931" s="59"/>
      <c r="P931" s="59"/>
      <c r="Q931" s="67">
        <f t="shared" si="113"/>
        <v>0</v>
      </c>
      <c r="R931" s="59"/>
    </row>
    <row r="932" spans="1:18">
      <c r="A932" s="59">
        <v>4383119</v>
      </c>
      <c r="B932" s="62">
        <v>50600</v>
      </c>
      <c r="C932" s="62">
        <v>50600</v>
      </c>
      <c r="D932" s="59">
        <f>VLOOKUP(A932,'CARTERA COOSALUD'!$A$2:$B$371,2,0)</f>
        <v>50600</v>
      </c>
      <c r="E932" s="59" t="e">
        <f>VLOOKUP(A932,PAGOS!$A$2:$B$2051,2,0)</f>
        <v>#N/A</v>
      </c>
      <c r="F932" s="59">
        <f t="shared" si="112"/>
        <v>0</v>
      </c>
      <c r="G932" s="62">
        <f t="shared" si="115"/>
        <v>50600</v>
      </c>
      <c r="H932" s="62"/>
      <c r="I932" s="62"/>
      <c r="J932" s="62"/>
      <c r="K932" s="62"/>
      <c r="L932" s="62"/>
      <c r="M932" s="62"/>
      <c r="N932" s="62"/>
      <c r="O932" s="59"/>
      <c r="P932" s="59"/>
      <c r="Q932" s="67">
        <f t="shared" si="113"/>
        <v>0</v>
      </c>
      <c r="R932" s="59"/>
    </row>
    <row r="933" spans="1:18">
      <c r="A933" s="59">
        <v>4384007</v>
      </c>
      <c r="B933" s="62">
        <v>400420</v>
      </c>
      <c r="C933" s="62">
        <v>400420</v>
      </c>
      <c r="D933" s="59">
        <f>VLOOKUP(A933,'CARTERA COOSALUD'!$A$2:$B$371,2,0)</f>
        <v>338800</v>
      </c>
      <c r="E933" s="59" t="e">
        <f>VLOOKUP(A933,PAGOS!$A$2:$B$2051,2,0)</f>
        <v>#N/A</v>
      </c>
      <c r="F933" s="59">
        <f t="shared" si="112"/>
        <v>61620</v>
      </c>
      <c r="G933" s="62">
        <v>338800</v>
      </c>
      <c r="H933" s="62"/>
      <c r="I933" s="62"/>
      <c r="J933" s="62"/>
      <c r="K933" s="62">
        <f>VLOOKUP(A933,'GLOSAS X CONCILIAR'!$A$2:$B$32,2,0)</f>
        <v>61620</v>
      </c>
      <c r="L933" s="62"/>
      <c r="M933" s="62"/>
      <c r="N933" s="62"/>
      <c r="O933" s="59"/>
      <c r="P933" s="59"/>
      <c r="Q933" s="67">
        <f t="shared" si="113"/>
        <v>0</v>
      </c>
      <c r="R933" s="59"/>
    </row>
    <row r="934" spans="1:18">
      <c r="A934" s="59">
        <v>4363740</v>
      </c>
      <c r="B934" s="62">
        <v>496800</v>
      </c>
      <c r="C934" s="62">
        <v>496800</v>
      </c>
      <c r="D934" s="59" t="e">
        <f>VLOOKUP(A934,'CARTERA COOSALUD'!$A$2:$B$371,2,0)</f>
        <v>#N/A</v>
      </c>
      <c r="E934" s="59">
        <f>VLOOKUP(A934,PAGOS!$A$2:$B$2051,2,0)</f>
        <v>167700</v>
      </c>
      <c r="F934" s="59" t="e">
        <f t="shared" si="112"/>
        <v>#N/A</v>
      </c>
      <c r="G934" s="62"/>
      <c r="H934" s="62"/>
      <c r="I934" s="62"/>
      <c r="J934" s="62"/>
      <c r="K934" s="62"/>
      <c r="L934" s="62"/>
      <c r="M934" s="62"/>
      <c r="N934" s="62">
        <f>167700+329100</f>
        <v>496800</v>
      </c>
      <c r="O934" s="59" t="s">
        <v>2489</v>
      </c>
      <c r="P934" s="59" t="str">
        <f>VLOOKUP(A934,PAGOS!$A$2:$D$2051,4,0)</f>
        <v>EVENTO DIC_2019  RED.PUBLICA NORTE DE SANTANDER</v>
      </c>
      <c r="Q934" s="67">
        <f t="shared" si="113"/>
        <v>0</v>
      </c>
      <c r="R934" s="59"/>
    </row>
    <row r="935" spans="1:18">
      <c r="A935" s="59">
        <v>4365282</v>
      </c>
      <c r="B935" s="62">
        <v>37610</v>
      </c>
      <c r="C935" s="62">
        <v>37610</v>
      </c>
      <c r="D935" s="59" t="e">
        <f>VLOOKUP(A935,'CARTERA COOSALUD'!$A$2:$B$371,2,0)</f>
        <v>#N/A</v>
      </c>
      <c r="E935" s="59" t="e">
        <f>VLOOKUP(A935,PAGOS!$A$2:$B$2051,2,0)</f>
        <v>#N/A</v>
      </c>
      <c r="F935" s="59" t="e">
        <f t="shared" si="112"/>
        <v>#N/A</v>
      </c>
      <c r="G935" s="62"/>
      <c r="H935" s="62">
        <f t="shared" ref="H935:H936" si="116">+C935</f>
        <v>37610</v>
      </c>
      <c r="I935" s="62"/>
      <c r="J935" s="62"/>
      <c r="K935" s="62"/>
      <c r="L935" s="62"/>
      <c r="M935" s="62"/>
      <c r="N935" s="62"/>
      <c r="O935" s="59"/>
      <c r="P935" s="59"/>
      <c r="Q935" s="67">
        <f t="shared" si="113"/>
        <v>0</v>
      </c>
      <c r="R935" s="59"/>
    </row>
    <row r="936" spans="1:18">
      <c r="A936" s="59">
        <v>4365876</v>
      </c>
      <c r="B936" s="62">
        <v>29900</v>
      </c>
      <c r="C936" s="62">
        <v>29900</v>
      </c>
      <c r="D936" s="59" t="e">
        <f>VLOOKUP(A936,'CARTERA COOSALUD'!$A$2:$B$371,2,0)</f>
        <v>#N/A</v>
      </c>
      <c r="E936" s="59" t="e">
        <f>VLOOKUP(A936,PAGOS!$A$2:$B$2051,2,0)</f>
        <v>#N/A</v>
      </c>
      <c r="F936" s="59" t="e">
        <f t="shared" si="112"/>
        <v>#N/A</v>
      </c>
      <c r="G936" s="62"/>
      <c r="H936" s="62">
        <f t="shared" si="116"/>
        <v>29900</v>
      </c>
      <c r="I936" s="62"/>
      <c r="J936" s="62"/>
      <c r="K936" s="62"/>
      <c r="L936" s="62"/>
      <c r="M936" s="62"/>
      <c r="N936" s="62"/>
      <c r="O936" s="59"/>
      <c r="P936" s="59"/>
      <c r="Q936" s="67">
        <f t="shared" si="113"/>
        <v>0</v>
      </c>
      <c r="R936" s="59"/>
    </row>
    <row r="937" spans="1:18">
      <c r="A937" s="59">
        <v>4366514</v>
      </c>
      <c r="B937" s="62">
        <v>42100</v>
      </c>
      <c r="C937" s="62">
        <v>42100</v>
      </c>
      <c r="D937" s="59" t="e">
        <f>VLOOKUP(A937,'CARTERA COOSALUD'!$A$2:$B$371,2,0)</f>
        <v>#N/A</v>
      </c>
      <c r="E937" s="59">
        <f>VLOOKUP(A937,PAGOS!$A$2:$B$2051,2,0)</f>
        <v>42100</v>
      </c>
      <c r="F937" s="59" t="e">
        <f t="shared" si="112"/>
        <v>#N/A</v>
      </c>
      <c r="G937" s="62"/>
      <c r="H937" s="62"/>
      <c r="I937" s="62"/>
      <c r="J937" s="62"/>
      <c r="K937" s="62"/>
      <c r="L937" s="62"/>
      <c r="M937" s="62"/>
      <c r="N937" s="62">
        <f>VLOOKUP(A937,PAGOS!$A$2:$D$2051,2,0)</f>
        <v>42100</v>
      </c>
      <c r="O937" s="59" t="str">
        <f>VLOOKUP(A937,PAGOS!$A$2:$D$2051,3,0)</f>
        <v>2000332823</v>
      </c>
      <c r="P937" s="59" t="str">
        <f>VLOOKUP(A937,PAGOS!$A$2:$D$2051,4,0)</f>
        <v>EVENTO ABR_2020</v>
      </c>
      <c r="Q937" s="67">
        <f t="shared" si="113"/>
        <v>0</v>
      </c>
      <c r="R937" s="59"/>
    </row>
    <row r="938" spans="1:18">
      <c r="A938" s="59">
        <v>4367573</v>
      </c>
      <c r="B938" s="62">
        <v>6829101</v>
      </c>
      <c r="C938" s="62">
        <v>2874000</v>
      </c>
      <c r="D938" s="59" t="e">
        <f>VLOOKUP(A938,'CARTERA COOSALUD'!$A$2:$B$371,2,0)</f>
        <v>#N/A</v>
      </c>
      <c r="E938" s="59">
        <f>VLOOKUP(A938,PAGOS!$A$2:$B$2051,2,0)</f>
        <v>3955101</v>
      </c>
      <c r="F938" s="59" t="e">
        <f t="shared" si="112"/>
        <v>#N/A</v>
      </c>
      <c r="G938" s="62"/>
      <c r="H938" s="62"/>
      <c r="I938" s="62"/>
      <c r="J938" s="62"/>
      <c r="K938" s="62">
        <f>VLOOKUP(A938,'GLOSAS X CONCILIAR'!$A$2:$B$32,2,0)</f>
        <v>2874000</v>
      </c>
      <c r="L938" s="62"/>
      <c r="M938" s="62"/>
      <c r="N938" s="62"/>
      <c r="O938" s="59"/>
      <c r="P938" s="59"/>
      <c r="Q938" s="67">
        <f t="shared" si="113"/>
        <v>0</v>
      </c>
      <c r="R938" s="59"/>
    </row>
    <row r="939" spans="1:18">
      <c r="A939" s="59">
        <v>4367887</v>
      </c>
      <c r="B939" s="62">
        <v>54400</v>
      </c>
      <c r="C939" s="62">
        <v>54400</v>
      </c>
      <c r="D939" s="59" t="e">
        <f>VLOOKUP(A939,'CARTERA COOSALUD'!$A$2:$B$371,2,0)</f>
        <v>#N/A</v>
      </c>
      <c r="E939" s="59">
        <f>VLOOKUP(A939,PAGOS!$A$2:$B$2051,2,0)</f>
        <v>54400</v>
      </c>
      <c r="F939" s="59" t="e">
        <f t="shared" si="112"/>
        <v>#N/A</v>
      </c>
      <c r="G939" s="62"/>
      <c r="H939" s="62"/>
      <c r="I939" s="62"/>
      <c r="J939" s="62"/>
      <c r="K939" s="62"/>
      <c r="L939" s="62"/>
      <c r="M939" s="62"/>
      <c r="N939" s="62">
        <f>VLOOKUP(A939,PAGOS!$A$2:$D$2051,2,0)</f>
        <v>54400</v>
      </c>
      <c r="O939" s="59" t="str">
        <f>VLOOKUP(A939,PAGOS!$A$2:$D$2051,3,0)</f>
        <v>2000253533</v>
      </c>
      <c r="P939" s="59" t="str">
        <f>VLOOKUP(A939,PAGOS!$A$2:$D$2051,4,0)</f>
        <v>EVENTO DIC_2019  RED.PUBLICA CUNDINAMARCA</v>
      </c>
      <c r="Q939" s="67">
        <f t="shared" si="113"/>
        <v>0</v>
      </c>
      <c r="R939" s="59"/>
    </row>
    <row r="940" spans="1:18">
      <c r="A940" s="59">
        <v>4349926</v>
      </c>
      <c r="B940" s="62">
        <v>319500</v>
      </c>
      <c r="C940" s="62">
        <v>319500</v>
      </c>
      <c r="D940" s="59" t="e">
        <f>VLOOKUP(A940,'CARTERA COOSALUD'!$A$2:$B$371,2,0)</f>
        <v>#N/A</v>
      </c>
      <c r="E940" s="59" t="e">
        <f>VLOOKUP(A940,PAGOS!$A$2:$B$2051,2,0)</f>
        <v>#N/A</v>
      </c>
      <c r="F940" s="59" t="e">
        <f t="shared" si="112"/>
        <v>#N/A</v>
      </c>
      <c r="G940" s="62"/>
      <c r="H940" s="62">
        <f t="shared" ref="H940" si="117">+C940</f>
        <v>319500</v>
      </c>
      <c r="I940" s="62"/>
      <c r="J940" s="62"/>
      <c r="K940" s="62"/>
      <c r="L940" s="62"/>
      <c r="M940" s="62"/>
      <c r="N940" s="62"/>
      <c r="O940" s="59"/>
      <c r="P940" s="59"/>
      <c r="Q940" s="67">
        <f t="shared" si="113"/>
        <v>0</v>
      </c>
      <c r="R940" s="59"/>
    </row>
    <row r="941" spans="1:18">
      <c r="A941" s="59">
        <v>4361318</v>
      </c>
      <c r="B941" s="62">
        <v>213000</v>
      </c>
      <c r="C941" s="62">
        <v>213000</v>
      </c>
      <c r="D941" s="59" t="e">
        <f>VLOOKUP(A941,'CARTERA COOSALUD'!$A$2:$B$371,2,0)</f>
        <v>#N/A</v>
      </c>
      <c r="E941" s="59">
        <f>VLOOKUP(A941,PAGOS!$A$2:$B$2051,2,0)</f>
        <v>213000</v>
      </c>
      <c r="F941" s="59" t="e">
        <f t="shared" si="112"/>
        <v>#N/A</v>
      </c>
      <c r="G941" s="62"/>
      <c r="H941" s="62"/>
      <c r="I941" s="62"/>
      <c r="J941" s="62"/>
      <c r="K941" s="62"/>
      <c r="L941" s="62"/>
      <c r="M941" s="62"/>
      <c r="N941" s="62">
        <f>VLOOKUP(A941,PAGOS!$A$2:$D$2051,2,0)</f>
        <v>213000</v>
      </c>
      <c r="O941" s="59" t="str">
        <f>VLOOKUP(A941,PAGOS!$A$2:$D$2051,3,0)</f>
        <v>2000332828</v>
      </c>
      <c r="P941" s="59" t="str">
        <f>VLOOKUP(A941,PAGOS!$A$2:$D$2051,4,0)</f>
        <v>EVENTO MAY_2020 SUBSIDIADO</v>
      </c>
      <c r="Q941" s="67">
        <f t="shared" si="113"/>
        <v>0</v>
      </c>
      <c r="R941" s="59"/>
    </row>
    <row r="942" spans="1:18">
      <c r="A942" s="59">
        <v>4362312</v>
      </c>
      <c r="B942" s="62">
        <v>2567420</v>
      </c>
      <c r="C942" s="62">
        <v>2567420</v>
      </c>
      <c r="D942" s="59">
        <f>VLOOKUP(A942,'CARTERA COOSALUD'!$A$2:$B$371,2,0)</f>
        <v>2567420</v>
      </c>
      <c r="E942" s="59" t="e">
        <f>VLOOKUP(A942,PAGOS!$A$2:$B$2051,2,0)</f>
        <v>#N/A</v>
      </c>
      <c r="F942" s="59">
        <f t="shared" si="112"/>
        <v>0</v>
      </c>
      <c r="G942" s="62">
        <f>+C942</f>
        <v>2567420</v>
      </c>
      <c r="H942" s="62"/>
      <c r="I942" s="62"/>
      <c r="J942" s="62"/>
      <c r="K942" s="62"/>
      <c r="L942" s="62"/>
      <c r="M942" s="62"/>
      <c r="N942" s="62"/>
      <c r="O942" s="59"/>
      <c r="P942" s="59"/>
      <c r="Q942" s="67">
        <f t="shared" si="113"/>
        <v>0</v>
      </c>
      <c r="R942" s="59"/>
    </row>
    <row r="943" spans="1:18">
      <c r="A943" s="59">
        <v>4363090</v>
      </c>
      <c r="B943" s="62">
        <v>106500</v>
      </c>
      <c r="C943" s="62">
        <v>106500</v>
      </c>
      <c r="D943" s="59" t="e">
        <f>VLOOKUP(A943,'CARTERA COOSALUD'!$A$2:$B$371,2,0)</f>
        <v>#N/A</v>
      </c>
      <c r="E943" s="59">
        <f>VLOOKUP(A943,PAGOS!$A$2:$B$2051,2,0)</f>
        <v>106500</v>
      </c>
      <c r="F943" s="59" t="e">
        <f t="shared" si="112"/>
        <v>#N/A</v>
      </c>
      <c r="G943" s="62"/>
      <c r="H943" s="62"/>
      <c r="I943" s="62"/>
      <c r="J943" s="62"/>
      <c r="K943" s="62"/>
      <c r="L943" s="62"/>
      <c r="M943" s="62"/>
      <c r="N943" s="62">
        <f>VLOOKUP(A943,PAGOS!$A$2:$D$2051,2,0)</f>
        <v>106500</v>
      </c>
      <c r="O943" s="59" t="str">
        <f>VLOOKUP(A943,PAGOS!$A$2:$D$2051,3,0)</f>
        <v>2000332828</v>
      </c>
      <c r="P943" s="59" t="str">
        <f>VLOOKUP(A943,PAGOS!$A$2:$D$2051,4,0)</f>
        <v>EVENTO MAY_2020 SUBSIDIADO</v>
      </c>
      <c r="Q943" s="67">
        <f t="shared" si="113"/>
        <v>0</v>
      </c>
      <c r="R943" s="59"/>
    </row>
    <row r="944" spans="1:18">
      <c r="A944" s="59">
        <v>4363277</v>
      </c>
      <c r="B944" s="62">
        <v>33100</v>
      </c>
      <c r="C944" s="62">
        <v>33100</v>
      </c>
      <c r="D944" s="59" t="e">
        <f>VLOOKUP(A944,'CARTERA COOSALUD'!$A$2:$B$371,2,0)</f>
        <v>#N/A</v>
      </c>
      <c r="E944" s="59">
        <f>VLOOKUP(A944,PAGOS!$A$2:$B$2051,2,0)</f>
        <v>33100</v>
      </c>
      <c r="F944" s="59" t="e">
        <f t="shared" si="112"/>
        <v>#N/A</v>
      </c>
      <c r="G944" s="62"/>
      <c r="H944" s="62"/>
      <c r="I944" s="62"/>
      <c r="J944" s="62"/>
      <c r="K944" s="62"/>
      <c r="L944" s="62"/>
      <c r="M944" s="62"/>
      <c r="N944" s="62">
        <f>VLOOKUP(A944,PAGOS!$A$2:$D$2051,2,0)</f>
        <v>33100</v>
      </c>
      <c r="O944" s="59" t="str">
        <f>VLOOKUP(A944,PAGOS!$A$2:$D$2051,3,0)</f>
        <v>2000332828</v>
      </c>
      <c r="P944" s="59" t="str">
        <f>VLOOKUP(A944,PAGOS!$A$2:$D$2051,4,0)</f>
        <v>EVENTO MAY_2020 SUBSIDIADO</v>
      </c>
      <c r="Q944" s="67">
        <f t="shared" si="113"/>
        <v>0</v>
      </c>
      <c r="R944" s="59"/>
    </row>
    <row r="945" spans="1:18">
      <c r="A945" s="59">
        <v>4363281</v>
      </c>
      <c r="B945" s="62">
        <v>47800</v>
      </c>
      <c r="C945" s="62">
        <v>47800</v>
      </c>
      <c r="D945" s="59" t="e">
        <f>VLOOKUP(A945,'CARTERA COOSALUD'!$A$2:$B$371,2,0)</f>
        <v>#N/A</v>
      </c>
      <c r="E945" s="59">
        <f>VLOOKUP(A945,PAGOS!$A$2:$B$2051,2,0)</f>
        <v>47800</v>
      </c>
      <c r="F945" s="59" t="e">
        <f t="shared" si="112"/>
        <v>#N/A</v>
      </c>
      <c r="G945" s="62"/>
      <c r="H945" s="62"/>
      <c r="I945" s="62"/>
      <c r="J945" s="62"/>
      <c r="K945" s="62"/>
      <c r="L945" s="62"/>
      <c r="M945" s="62"/>
      <c r="N945" s="62">
        <f>VLOOKUP(A945,PAGOS!$A$2:$D$2051,2,0)</f>
        <v>47800</v>
      </c>
      <c r="O945" s="59" t="str">
        <f>VLOOKUP(A945,PAGOS!$A$2:$D$2051,3,0)</f>
        <v>2000332828</v>
      </c>
      <c r="P945" s="59" t="str">
        <f>VLOOKUP(A945,PAGOS!$A$2:$D$2051,4,0)</f>
        <v>EVENTO MAY_2020 SUBSIDIADO</v>
      </c>
      <c r="Q945" s="67">
        <f t="shared" si="113"/>
        <v>0</v>
      </c>
      <c r="R945" s="59"/>
    </row>
    <row r="946" spans="1:18">
      <c r="A946" s="59">
        <v>4363290</v>
      </c>
      <c r="B946" s="62">
        <v>47800</v>
      </c>
      <c r="C946" s="62">
        <v>47800</v>
      </c>
      <c r="D946" s="59" t="e">
        <f>VLOOKUP(A946,'CARTERA COOSALUD'!$A$2:$B$371,2,0)</f>
        <v>#N/A</v>
      </c>
      <c r="E946" s="59">
        <f>VLOOKUP(A946,PAGOS!$A$2:$B$2051,2,0)</f>
        <v>47800</v>
      </c>
      <c r="F946" s="59" t="e">
        <f t="shared" si="112"/>
        <v>#N/A</v>
      </c>
      <c r="G946" s="62"/>
      <c r="H946" s="62"/>
      <c r="I946" s="62"/>
      <c r="J946" s="62"/>
      <c r="K946" s="62"/>
      <c r="L946" s="62"/>
      <c r="M946" s="62"/>
      <c r="N946" s="62">
        <f>VLOOKUP(A946,PAGOS!$A$2:$D$2051,2,0)</f>
        <v>47800</v>
      </c>
      <c r="O946" s="59" t="str">
        <f>VLOOKUP(A946,PAGOS!$A$2:$D$2051,3,0)</f>
        <v>2000332828</v>
      </c>
      <c r="P946" s="59" t="str">
        <f>VLOOKUP(A946,PAGOS!$A$2:$D$2051,4,0)</f>
        <v>EVENTO MAY_2020 SUBSIDIADO</v>
      </c>
      <c r="Q946" s="67">
        <f t="shared" si="113"/>
        <v>0</v>
      </c>
      <c r="R946" s="59"/>
    </row>
    <row r="947" spans="1:18">
      <c r="A947" s="59">
        <v>4363296</v>
      </c>
      <c r="B947" s="62">
        <v>78600</v>
      </c>
      <c r="C947" s="62">
        <v>78600</v>
      </c>
      <c r="D947" s="59" t="e">
        <f>VLOOKUP(A947,'CARTERA COOSALUD'!$A$2:$B$371,2,0)</f>
        <v>#N/A</v>
      </c>
      <c r="E947" s="59">
        <f>VLOOKUP(A947,PAGOS!$A$2:$B$2051,2,0)</f>
        <v>78600</v>
      </c>
      <c r="F947" s="59" t="e">
        <f t="shared" si="112"/>
        <v>#N/A</v>
      </c>
      <c r="G947" s="62"/>
      <c r="H947" s="62"/>
      <c r="I947" s="62"/>
      <c r="J947" s="62"/>
      <c r="K947" s="62"/>
      <c r="L947" s="62"/>
      <c r="M947" s="62"/>
      <c r="N947" s="62">
        <f>VLOOKUP(A947,PAGOS!$A$2:$D$2051,2,0)</f>
        <v>78600</v>
      </c>
      <c r="O947" s="59" t="str">
        <f>VLOOKUP(A947,PAGOS!$A$2:$D$2051,3,0)</f>
        <v>2000332828</v>
      </c>
      <c r="P947" s="59" t="str">
        <f>VLOOKUP(A947,PAGOS!$A$2:$D$2051,4,0)</f>
        <v>EVENTO MAY_2020 SUBSIDIADO</v>
      </c>
      <c r="Q947" s="67">
        <f t="shared" si="113"/>
        <v>0</v>
      </c>
      <c r="R947" s="59"/>
    </row>
    <row r="948" spans="1:18">
      <c r="A948" s="59">
        <v>4363312</v>
      </c>
      <c r="B948" s="62">
        <v>47800</v>
      </c>
      <c r="C948" s="62">
        <v>47800</v>
      </c>
      <c r="D948" s="59" t="e">
        <f>VLOOKUP(A948,'CARTERA COOSALUD'!$A$2:$B$371,2,0)</f>
        <v>#N/A</v>
      </c>
      <c r="E948" s="59">
        <f>VLOOKUP(A948,PAGOS!$A$2:$B$2051,2,0)</f>
        <v>47800</v>
      </c>
      <c r="F948" s="59" t="e">
        <f t="shared" si="112"/>
        <v>#N/A</v>
      </c>
      <c r="G948" s="62"/>
      <c r="H948" s="62"/>
      <c r="I948" s="62"/>
      <c r="J948" s="62"/>
      <c r="K948" s="62"/>
      <c r="L948" s="62"/>
      <c r="M948" s="62"/>
      <c r="N948" s="62">
        <f>VLOOKUP(A948,PAGOS!$A$2:$D$2051,2,0)</f>
        <v>47800</v>
      </c>
      <c r="O948" s="59" t="str">
        <f>VLOOKUP(A948,PAGOS!$A$2:$D$2051,3,0)</f>
        <v>2000332828</v>
      </c>
      <c r="P948" s="59" t="str">
        <f>VLOOKUP(A948,PAGOS!$A$2:$D$2051,4,0)</f>
        <v>EVENTO MAY_2020 SUBSIDIADO</v>
      </c>
      <c r="Q948" s="67">
        <f t="shared" si="113"/>
        <v>0</v>
      </c>
      <c r="R948" s="59"/>
    </row>
    <row r="949" spans="1:18">
      <c r="A949" s="59">
        <v>4363314</v>
      </c>
      <c r="B949" s="62">
        <v>47800</v>
      </c>
      <c r="C949" s="62">
        <v>47800</v>
      </c>
      <c r="D949" s="59" t="e">
        <f>VLOOKUP(A949,'CARTERA COOSALUD'!$A$2:$B$371,2,0)</f>
        <v>#N/A</v>
      </c>
      <c r="E949" s="59">
        <f>VLOOKUP(A949,PAGOS!$A$2:$B$2051,2,0)</f>
        <v>47800</v>
      </c>
      <c r="F949" s="59" t="e">
        <f t="shared" si="112"/>
        <v>#N/A</v>
      </c>
      <c r="G949" s="62"/>
      <c r="H949" s="62"/>
      <c r="I949" s="62"/>
      <c r="J949" s="62"/>
      <c r="K949" s="62"/>
      <c r="L949" s="62"/>
      <c r="M949" s="62"/>
      <c r="N949" s="62">
        <f>VLOOKUP(A949,PAGOS!$A$2:$D$2051,2,0)</f>
        <v>47800</v>
      </c>
      <c r="O949" s="59" t="str">
        <f>VLOOKUP(A949,PAGOS!$A$2:$D$2051,3,0)</f>
        <v>2000332828</v>
      </c>
      <c r="P949" s="59" t="str">
        <f>VLOOKUP(A949,PAGOS!$A$2:$D$2051,4,0)</f>
        <v>EVENTO MAY_2020 SUBSIDIADO</v>
      </c>
      <c r="Q949" s="67">
        <f t="shared" si="113"/>
        <v>0</v>
      </c>
      <c r="R949" s="59"/>
    </row>
    <row r="950" spans="1:18">
      <c r="A950" s="59">
        <v>4363320</v>
      </c>
      <c r="B950" s="62">
        <v>47800</v>
      </c>
      <c r="C950" s="62">
        <v>47800</v>
      </c>
      <c r="D950" s="59" t="e">
        <f>VLOOKUP(A950,'CARTERA COOSALUD'!$A$2:$B$371,2,0)</f>
        <v>#N/A</v>
      </c>
      <c r="E950" s="59">
        <f>VLOOKUP(A950,PAGOS!$A$2:$B$2051,2,0)</f>
        <v>47800</v>
      </c>
      <c r="F950" s="59" t="e">
        <f t="shared" si="112"/>
        <v>#N/A</v>
      </c>
      <c r="G950" s="62"/>
      <c r="H950" s="62"/>
      <c r="I950" s="62"/>
      <c r="J950" s="62"/>
      <c r="K950" s="62"/>
      <c r="L950" s="62"/>
      <c r="M950" s="62"/>
      <c r="N950" s="62">
        <f>VLOOKUP(A950,PAGOS!$A$2:$D$2051,2,0)</f>
        <v>47800</v>
      </c>
      <c r="O950" s="59" t="str">
        <f>VLOOKUP(A950,PAGOS!$A$2:$D$2051,3,0)</f>
        <v>2000332828</v>
      </c>
      <c r="P950" s="59" t="str">
        <f>VLOOKUP(A950,PAGOS!$A$2:$D$2051,4,0)</f>
        <v>EVENTO MAY_2020 SUBSIDIADO</v>
      </c>
      <c r="Q950" s="67">
        <f t="shared" si="113"/>
        <v>0</v>
      </c>
      <c r="R950" s="59"/>
    </row>
    <row r="951" spans="1:18">
      <c r="A951" s="59">
        <v>4363545</v>
      </c>
      <c r="B951" s="62">
        <v>61600</v>
      </c>
      <c r="C951" s="62">
        <v>61600</v>
      </c>
      <c r="D951" s="59" t="e">
        <f>VLOOKUP(A951,'CARTERA COOSALUD'!$A$2:$B$371,2,0)</f>
        <v>#N/A</v>
      </c>
      <c r="E951" s="59">
        <f>VLOOKUP(A951,PAGOS!$A$2:$B$2051,2,0)</f>
        <v>61600</v>
      </c>
      <c r="F951" s="59" t="e">
        <f t="shared" si="112"/>
        <v>#N/A</v>
      </c>
      <c r="G951" s="62"/>
      <c r="H951" s="62"/>
      <c r="I951" s="62"/>
      <c r="J951" s="62"/>
      <c r="K951" s="62"/>
      <c r="L951" s="62"/>
      <c r="M951" s="62"/>
      <c r="N951" s="62">
        <f>VLOOKUP(A951,PAGOS!$A$2:$D$2051,2,0)</f>
        <v>61600</v>
      </c>
      <c r="O951" s="59" t="str">
        <f>VLOOKUP(A951,PAGOS!$A$2:$D$2051,3,0)</f>
        <v>2000332828</v>
      </c>
      <c r="P951" s="59" t="str">
        <f>VLOOKUP(A951,PAGOS!$A$2:$D$2051,4,0)</f>
        <v>EVENTO MAY_2020 SUBSIDIADO</v>
      </c>
      <c r="Q951" s="67">
        <f t="shared" si="113"/>
        <v>0</v>
      </c>
      <c r="R951" s="59"/>
    </row>
    <row r="952" spans="1:18">
      <c r="A952" s="59">
        <v>4363615</v>
      </c>
      <c r="B952" s="62">
        <v>127800</v>
      </c>
      <c r="C952" s="62">
        <v>127800</v>
      </c>
      <c r="D952" s="59" t="e">
        <f>VLOOKUP(A952,'CARTERA COOSALUD'!$A$2:$B$371,2,0)</f>
        <v>#N/A</v>
      </c>
      <c r="E952" s="59">
        <f>VLOOKUP(A952,PAGOS!$A$2:$B$2051,2,0)</f>
        <v>127800</v>
      </c>
      <c r="F952" s="59" t="e">
        <f t="shared" si="112"/>
        <v>#N/A</v>
      </c>
      <c r="G952" s="62"/>
      <c r="H952" s="62"/>
      <c r="I952" s="62"/>
      <c r="J952" s="62"/>
      <c r="K952" s="62"/>
      <c r="L952" s="62"/>
      <c r="M952" s="62"/>
      <c r="N952" s="62">
        <f>VLOOKUP(A952,PAGOS!$A$2:$D$2051,2,0)</f>
        <v>127800</v>
      </c>
      <c r="O952" s="59" t="str">
        <f>VLOOKUP(A952,PAGOS!$A$2:$D$2051,3,0)</f>
        <v>2000332828</v>
      </c>
      <c r="P952" s="59" t="str">
        <f>VLOOKUP(A952,PAGOS!$A$2:$D$2051,4,0)</f>
        <v>EVENTO MAY_2020 SUBSIDIADO</v>
      </c>
      <c r="Q952" s="67">
        <f t="shared" si="113"/>
        <v>0</v>
      </c>
      <c r="R952" s="59"/>
    </row>
    <row r="953" spans="1:18">
      <c r="A953" s="59">
        <v>4363623</v>
      </c>
      <c r="B953" s="62">
        <v>64800</v>
      </c>
      <c r="C953" s="62">
        <v>64800</v>
      </c>
      <c r="D953" s="59" t="e">
        <f>VLOOKUP(A953,'CARTERA COOSALUD'!$A$2:$B$371,2,0)</f>
        <v>#N/A</v>
      </c>
      <c r="E953" s="59">
        <f>VLOOKUP(A953,PAGOS!$A$2:$B$2051,2,0)</f>
        <v>64800</v>
      </c>
      <c r="F953" s="59" t="e">
        <f t="shared" si="112"/>
        <v>#N/A</v>
      </c>
      <c r="G953" s="62"/>
      <c r="H953" s="62"/>
      <c r="I953" s="62"/>
      <c r="J953" s="62"/>
      <c r="K953" s="62"/>
      <c r="L953" s="62"/>
      <c r="M953" s="62"/>
      <c r="N953" s="62">
        <f>VLOOKUP(A953,PAGOS!$A$2:$D$2051,2,0)</f>
        <v>64800</v>
      </c>
      <c r="O953" s="59" t="str">
        <f>VLOOKUP(A953,PAGOS!$A$2:$D$2051,3,0)</f>
        <v>2000332828</v>
      </c>
      <c r="P953" s="59" t="str">
        <f>VLOOKUP(A953,PAGOS!$A$2:$D$2051,4,0)</f>
        <v>EVENTO MAY_2020 SUBSIDIADO</v>
      </c>
      <c r="Q953" s="67">
        <f t="shared" si="113"/>
        <v>0</v>
      </c>
      <c r="R953" s="59"/>
    </row>
    <row r="954" spans="1:18">
      <c r="A954" s="59">
        <v>4363632</v>
      </c>
      <c r="B954" s="62">
        <v>127800</v>
      </c>
      <c r="C954" s="62">
        <v>127800</v>
      </c>
      <c r="D954" s="59" t="e">
        <f>VLOOKUP(A954,'CARTERA COOSALUD'!$A$2:$B$371,2,0)</f>
        <v>#N/A</v>
      </c>
      <c r="E954" s="59">
        <f>VLOOKUP(A954,PAGOS!$A$2:$B$2051,2,0)</f>
        <v>127800</v>
      </c>
      <c r="F954" s="59" t="e">
        <f t="shared" si="112"/>
        <v>#N/A</v>
      </c>
      <c r="G954" s="62"/>
      <c r="H954" s="62"/>
      <c r="I954" s="62"/>
      <c r="J954" s="62"/>
      <c r="K954" s="62"/>
      <c r="L954" s="62"/>
      <c r="M954" s="62"/>
      <c r="N954" s="62">
        <f>VLOOKUP(A954,PAGOS!$A$2:$D$2051,2,0)</f>
        <v>127800</v>
      </c>
      <c r="O954" s="59" t="str">
        <f>VLOOKUP(A954,PAGOS!$A$2:$D$2051,3,0)</f>
        <v>2000332828</v>
      </c>
      <c r="P954" s="59" t="str">
        <f>VLOOKUP(A954,PAGOS!$A$2:$D$2051,4,0)</f>
        <v>EVENTO MAY_2020 SUBSIDIADO</v>
      </c>
      <c r="Q954" s="67">
        <f t="shared" si="113"/>
        <v>0</v>
      </c>
      <c r="R954" s="59"/>
    </row>
    <row r="955" spans="1:18">
      <c r="A955" s="59">
        <v>4363646</v>
      </c>
      <c r="B955" s="62">
        <v>181900</v>
      </c>
      <c r="C955" s="62">
        <v>181900</v>
      </c>
      <c r="D955" s="59" t="e">
        <f>VLOOKUP(A955,'CARTERA COOSALUD'!$A$2:$B$371,2,0)</f>
        <v>#N/A</v>
      </c>
      <c r="E955" s="59">
        <f>VLOOKUP(A955,PAGOS!$A$2:$B$2051,2,0)</f>
        <v>181900</v>
      </c>
      <c r="F955" s="59" t="e">
        <f t="shared" si="112"/>
        <v>#N/A</v>
      </c>
      <c r="G955" s="62"/>
      <c r="H955" s="62"/>
      <c r="I955" s="62"/>
      <c r="J955" s="62"/>
      <c r="K955" s="62"/>
      <c r="L955" s="62"/>
      <c r="M955" s="62"/>
      <c r="N955" s="62">
        <f>VLOOKUP(A955,PAGOS!$A$2:$D$2051,2,0)</f>
        <v>181900</v>
      </c>
      <c r="O955" s="59" t="str">
        <f>VLOOKUP(A955,PAGOS!$A$2:$D$2051,3,0)</f>
        <v>2000332828</v>
      </c>
      <c r="P955" s="59" t="str">
        <f>VLOOKUP(A955,PAGOS!$A$2:$D$2051,4,0)</f>
        <v>EVENTO MAY_2020 SUBSIDIADO</v>
      </c>
      <c r="Q955" s="67">
        <f t="shared" si="113"/>
        <v>0</v>
      </c>
      <c r="R955" s="59"/>
    </row>
    <row r="956" spans="1:18">
      <c r="A956" s="59">
        <v>4363654</v>
      </c>
      <c r="B956" s="62">
        <v>398000</v>
      </c>
      <c r="C956" s="62">
        <v>398000</v>
      </c>
      <c r="D956" s="59" t="e">
        <f>VLOOKUP(A956,'CARTERA COOSALUD'!$A$2:$B$371,2,0)</f>
        <v>#N/A</v>
      </c>
      <c r="E956" s="59">
        <f>VLOOKUP(A956,PAGOS!$A$2:$B$2051,2,0)</f>
        <v>398000</v>
      </c>
      <c r="F956" s="59" t="e">
        <f t="shared" si="112"/>
        <v>#N/A</v>
      </c>
      <c r="G956" s="62"/>
      <c r="H956" s="62"/>
      <c r="I956" s="62"/>
      <c r="J956" s="62"/>
      <c r="K956" s="62"/>
      <c r="L956" s="62"/>
      <c r="M956" s="62"/>
      <c r="N956" s="62">
        <f>VLOOKUP(A956,PAGOS!$A$2:$D$2051,2,0)</f>
        <v>398000</v>
      </c>
      <c r="O956" s="59" t="str">
        <f>VLOOKUP(A956,PAGOS!$A$2:$D$2051,3,0)</f>
        <v>2000332828</v>
      </c>
      <c r="P956" s="59" t="str">
        <f>VLOOKUP(A956,PAGOS!$A$2:$D$2051,4,0)</f>
        <v>EVENTO MAY_2020 SUBSIDIADO</v>
      </c>
      <c r="Q956" s="67">
        <f t="shared" si="113"/>
        <v>0</v>
      </c>
      <c r="R956" s="59"/>
    </row>
    <row r="957" spans="1:18">
      <c r="A957" s="59">
        <v>4363656</v>
      </c>
      <c r="B957" s="62">
        <v>191600</v>
      </c>
      <c r="C957" s="62">
        <v>191600</v>
      </c>
      <c r="D957" s="59" t="e">
        <f>VLOOKUP(A957,'CARTERA COOSALUD'!$A$2:$B$371,2,0)</f>
        <v>#N/A</v>
      </c>
      <c r="E957" s="59">
        <f>VLOOKUP(A957,PAGOS!$A$2:$B$2051,2,0)</f>
        <v>191600</v>
      </c>
      <c r="F957" s="59" t="e">
        <f t="shared" si="112"/>
        <v>#N/A</v>
      </c>
      <c r="G957" s="62"/>
      <c r="H957" s="62"/>
      <c r="I957" s="62"/>
      <c r="J957" s="62"/>
      <c r="K957" s="62"/>
      <c r="L957" s="62"/>
      <c r="M957" s="62"/>
      <c r="N957" s="62">
        <f>VLOOKUP(A957,PAGOS!$A$2:$D$2051,2,0)</f>
        <v>191600</v>
      </c>
      <c r="O957" s="59" t="str">
        <f>VLOOKUP(A957,PAGOS!$A$2:$D$2051,3,0)</f>
        <v>2000332828</v>
      </c>
      <c r="P957" s="59" t="str">
        <f>VLOOKUP(A957,PAGOS!$A$2:$D$2051,4,0)</f>
        <v>EVENTO MAY_2020 SUBSIDIADO</v>
      </c>
      <c r="Q957" s="67">
        <f t="shared" si="113"/>
        <v>0</v>
      </c>
      <c r="R957" s="59"/>
    </row>
    <row r="958" spans="1:18">
      <c r="A958" s="59">
        <v>4364148</v>
      </c>
      <c r="B958" s="62">
        <v>47800</v>
      </c>
      <c r="C958" s="62">
        <v>47800</v>
      </c>
      <c r="D958" s="59" t="e">
        <f>VLOOKUP(A958,'CARTERA COOSALUD'!$A$2:$B$371,2,0)</f>
        <v>#N/A</v>
      </c>
      <c r="E958" s="59">
        <f>VLOOKUP(A958,PAGOS!$A$2:$B$2051,2,0)</f>
        <v>47800</v>
      </c>
      <c r="F958" s="59" t="e">
        <f t="shared" si="112"/>
        <v>#N/A</v>
      </c>
      <c r="G958" s="62"/>
      <c r="H958" s="62"/>
      <c r="I958" s="62"/>
      <c r="J958" s="62"/>
      <c r="K958" s="62"/>
      <c r="L958" s="62"/>
      <c r="M958" s="62"/>
      <c r="N958" s="62">
        <f>VLOOKUP(A958,PAGOS!$A$2:$D$2051,2,0)</f>
        <v>47800</v>
      </c>
      <c r="O958" s="59" t="str">
        <f>VLOOKUP(A958,PAGOS!$A$2:$D$2051,3,0)</f>
        <v>2000332828</v>
      </c>
      <c r="P958" s="59" t="str">
        <f>VLOOKUP(A958,PAGOS!$A$2:$D$2051,4,0)</f>
        <v>EVENTO MAY_2020 SUBSIDIADO</v>
      </c>
      <c r="Q958" s="67">
        <f t="shared" si="113"/>
        <v>0</v>
      </c>
      <c r="R958" s="59"/>
    </row>
    <row r="959" spans="1:18">
      <c r="A959" s="59">
        <v>4364332</v>
      </c>
      <c r="B959" s="62">
        <v>47800</v>
      </c>
      <c r="C959" s="62">
        <v>47800</v>
      </c>
      <c r="D959" s="59" t="e">
        <f>VLOOKUP(A959,'CARTERA COOSALUD'!$A$2:$B$371,2,0)</f>
        <v>#N/A</v>
      </c>
      <c r="E959" s="59">
        <f>VLOOKUP(A959,PAGOS!$A$2:$B$2051,2,0)</f>
        <v>47800</v>
      </c>
      <c r="F959" s="59" t="e">
        <f t="shared" si="112"/>
        <v>#N/A</v>
      </c>
      <c r="G959" s="62"/>
      <c r="H959" s="62"/>
      <c r="I959" s="62"/>
      <c r="J959" s="62"/>
      <c r="K959" s="62"/>
      <c r="L959" s="62"/>
      <c r="M959" s="62"/>
      <c r="N959" s="62">
        <f>VLOOKUP(A959,PAGOS!$A$2:$D$2051,2,0)</f>
        <v>47800</v>
      </c>
      <c r="O959" s="59" t="str">
        <f>VLOOKUP(A959,PAGOS!$A$2:$D$2051,3,0)</f>
        <v>2000332828</v>
      </c>
      <c r="P959" s="59" t="str">
        <f>VLOOKUP(A959,PAGOS!$A$2:$D$2051,4,0)</f>
        <v>EVENTO MAY_2020 SUBSIDIADO</v>
      </c>
      <c r="Q959" s="67">
        <f t="shared" si="113"/>
        <v>0</v>
      </c>
      <c r="R959" s="59"/>
    </row>
    <row r="960" spans="1:18">
      <c r="A960" s="59">
        <v>4364602</v>
      </c>
      <c r="B960" s="62">
        <v>50500</v>
      </c>
      <c r="C960" s="62">
        <v>50500</v>
      </c>
      <c r="D960" s="59" t="e">
        <f>VLOOKUP(A960,'CARTERA COOSALUD'!$A$2:$B$371,2,0)</f>
        <v>#N/A</v>
      </c>
      <c r="E960" s="59">
        <f>VLOOKUP(A960,PAGOS!$A$2:$B$2051,2,0)</f>
        <v>50500</v>
      </c>
      <c r="F960" s="59" t="e">
        <f t="shared" si="112"/>
        <v>#N/A</v>
      </c>
      <c r="G960" s="62"/>
      <c r="H960" s="62"/>
      <c r="I960" s="62"/>
      <c r="J960" s="62"/>
      <c r="K960" s="62"/>
      <c r="L960" s="62"/>
      <c r="M960" s="62"/>
      <c r="N960" s="62">
        <f>VLOOKUP(A960,PAGOS!$A$2:$D$2051,2,0)</f>
        <v>50500</v>
      </c>
      <c r="O960" s="59" t="str">
        <f>VLOOKUP(A960,PAGOS!$A$2:$D$2051,3,0)</f>
        <v>2000332828</v>
      </c>
      <c r="P960" s="59" t="str">
        <f>VLOOKUP(A960,PAGOS!$A$2:$D$2051,4,0)</f>
        <v>EVENTO MAY_2020 SUBSIDIADO</v>
      </c>
      <c r="Q960" s="67">
        <f t="shared" si="113"/>
        <v>0</v>
      </c>
      <c r="R960" s="59"/>
    </row>
    <row r="961" spans="1:18">
      <c r="A961" s="59">
        <v>4364604</v>
      </c>
      <c r="B961" s="62">
        <v>127800</v>
      </c>
      <c r="C961" s="62">
        <v>127800</v>
      </c>
      <c r="D961" s="59" t="e">
        <f>VLOOKUP(A961,'CARTERA COOSALUD'!$A$2:$B$371,2,0)</f>
        <v>#N/A</v>
      </c>
      <c r="E961" s="59">
        <f>VLOOKUP(A961,PAGOS!$A$2:$B$2051,2,0)</f>
        <v>127800</v>
      </c>
      <c r="F961" s="59" t="e">
        <f t="shared" si="112"/>
        <v>#N/A</v>
      </c>
      <c r="G961" s="62"/>
      <c r="H961" s="62"/>
      <c r="I961" s="62"/>
      <c r="J961" s="62"/>
      <c r="K961" s="62"/>
      <c r="L961" s="62"/>
      <c r="M961" s="62"/>
      <c r="N961" s="62">
        <f>VLOOKUP(A961,PAGOS!$A$2:$D$2051,2,0)</f>
        <v>127800</v>
      </c>
      <c r="O961" s="59" t="str">
        <f>VLOOKUP(A961,PAGOS!$A$2:$D$2051,3,0)</f>
        <v>2000332828</v>
      </c>
      <c r="P961" s="59" t="str">
        <f>VLOOKUP(A961,PAGOS!$A$2:$D$2051,4,0)</f>
        <v>EVENTO MAY_2020 SUBSIDIADO</v>
      </c>
      <c r="Q961" s="67">
        <f t="shared" si="113"/>
        <v>0</v>
      </c>
      <c r="R961" s="59"/>
    </row>
    <row r="962" spans="1:18">
      <c r="A962" s="59">
        <v>4364612</v>
      </c>
      <c r="B962" s="62">
        <v>52500</v>
      </c>
      <c r="C962" s="62">
        <v>52500</v>
      </c>
      <c r="D962" s="59" t="e">
        <f>VLOOKUP(A962,'CARTERA COOSALUD'!$A$2:$B$371,2,0)</f>
        <v>#N/A</v>
      </c>
      <c r="E962" s="59">
        <f>VLOOKUP(A962,PAGOS!$A$2:$B$2051,2,0)</f>
        <v>52500</v>
      </c>
      <c r="F962" s="59" t="e">
        <f t="shared" si="112"/>
        <v>#N/A</v>
      </c>
      <c r="G962" s="62"/>
      <c r="H962" s="62"/>
      <c r="I962" s="62"/>
      <c r="J962" s="62"/>
      <c r="K962" s="62"/>
      <c r="L962" s="62"/>
      <c r="M962" s="62"/>
      <c r="N962" s="62">
        <f>VLOOKUP(A962,PAGOS!$A$2:$D$2051,2,0)</f>
        <v>52500</v>
      </c>
      <c r="O962" s="59" t="str">
        <f>VLOOKUP(A962,PAGOS!$A$2:$D$2051,3,0)</f>
        <v>2000332828</v>
      </c>
      <c r="P962" s="59" t="str">
        <f>VLOOKUP(A962,PAGOS!$A$2:$D$2051,4,0)</f>
        <v>EVENTO MAY_2020 SUBSIDIADO</v>
      </c>
      <c r="Q962" s="67">
        <f t="shared" si="113"/>
        <v>0</v>
      </c>
      <c r="R962" s="59"/>
    </row>
    <row r="963" spans="1:18">
      <c r="A963" s="59">
        <v>4364626</v>
      </c>
      <c r="B963" s="62">
        <v>72600</v>
      </c>
      <c r="C963" s="62">
        <v>72600</v>
      </c>
      <c r="D963" s="59" t="e">
        <f>VLOOKUP(A963,'CARTERA COOSALUD'!$A$2:$B$371,2,0)</f>
        <v>#N/A</v>
      </c>
      <c r="E963" s="59">
        <f>VLOOKUP(A963,PAGOS!$A$2:$B$2051,2,0)</f>
        <v>72600</v>
      </c>
      <c r="F963" s="59" t="e">
        <f t="shared" ref="F963:F1026" si="118">+C963-D963</f>
        <v>#N/A</v>
      </c>
      <c r="G963" s="62"/>
      <c r="H963" s="62"/>
      <c r="I963" s="62"/>
      <c r="J963" s="62"/>
      <c r="K963" s="62"/>
      <c r="L963" s="62"/>
      <c r="M963" s="62"/>
      <c r="N963" s="62">
        <f>VLOOKUP(A963,PAGOS!$A$2:$D$2051,2,0)</f>
        <v>72600</v>
      </c>
      <c r="O963" s="59" t="str">
        <f>VLOOKUP(A963,PAGOS!$A$2:$D$2051,3,0)</f>
        <v>2000332828</v>
      </c>
      <c r="P963" s="59" t="str">
        <f>VLOOKUP(A963,PAGOS!$A$2:$D$2051,4,0)</f>
        <v>EVENTO MAY_2020 SUBSIDIADO</v>
      </c>
      <c r="Q963" s="67">
        <f t="shared" ref="Q963:Q1026" si="119">+C963-SUM(G963:N963)</f>
        <v>0</v>
      </c>
      <c r="R963" s="59"/>
    </row>
    <row r="964" spans="1:18">
      <c r="A964" s="59">
        <v>4364658</v>
      </c>
      <c r="B964" s="62">
        <v>70400</v>
      </c>
      <c r="C964" s="62">
        <v>70400</v>
      </c>
      <c r="D964" s="59" t="e">
        <f>VLOOKUP(A964,'CARTERA COOSALUD'!$A$2:$B$371,2,0)</f>
        <v>#N/A</v>
      </c>
      <c r="E964" s="59">
        <f>VLOOKUP(A964,PAGOS!$A$2:$B$2051,2,0)</f>
        <v>70400</v>
      </c>
      <c r="F964" s="59" t="e">
        <f t="shared" si="118"/>
        <v>#N/A</v>
      </c>
      <c r="G964" s="62"/>
      <c r="H964" s="62"/>
      <c r="I964" s="62"/>
      <c r="J964" s="62"/>
      <c r="K964" s="62"/>
      <c r="L964" s="62"/>
      <c r="M964" s="62"/>
      <c r="N964" s="62">
        <f>VLOOKUP(A964,PAGOS!$A$2:$D$2051,2,0)</f>
        <v>70400</v>
      </c>
      <c r="O964" s="59" t="str">
        <f>VLOOKUP(A964,PAGOS!$A$2:$D$2051,3,0)</f>
        <v>2000332828</v>
      </c>
      <c r="P964" s="59" t="str">
        <f>VLOOKUP(A964,PAGOS!$A$2:$D$2051,4,0)</f>
        <v>EVENTO MAY_2020 SUBSIDIADO</v>
      </c>
      <c r="Q964" s="67">
        <f t="shared" si="119"/>
        <v>0</v>
      </c>
      <c r="R964" s="59"/>
    </row>
    <row r="965" spans="1:18">
      <c r="A965" s="59">
        <v>4364674</v>
      </c>
      <c r="B965" s="62">
        <v>47800</v>
      </c>
      <c r="C965" s="62">
        <v>47800</v>
      </c>
      <c r="D965" s="59" t="e">
        <f>VLOOKUP(A965,'CARTERA COOSALUD'!$A$2:$B$371,2,0)</f>
        <v>#N/A</v>
      </c>
      <c r="E965" s="59">
        <f>VLOOKUP(A965,PAGOS!$A$2:$B$2051,2,0)</f>
        <v>47800</v>
      </c>
      <c r="F965" s="59" t="e">
        <f t="shared" si="118"/>
        <v>#N/A</v>
      </c>
      <c r="G965" s="62"/>
      <c r="H965" s="62"/>
      <c r="I965" s="62"/>
      <c r="J965" s="62"/>
      <c r="K965" s="62"/>
      <c r="L965" s="62"/>
      <c r="M965" s="62"/>
      <c r="N965" s="62">
        <f>VLOOKUP(A965,PAGOS!$A$2:$D$2051,2,0)</f>
        <v>47800</v>
      </c>
      <c r="O965" s="59" t="str">
        <f>VLOOKUP(A965,PAGOS!$A$2:$D$2051,3,0)</f>
        <v>2000332828</v>
      </c>
      <c r="P965" s="59" t="str">
        <f>VLOOKUP(A965,PAGOS!$A$2:$D$2051,4,0)</f>
        <v>EVENTO MAY_2020 SUBSIDIADO</v>
      </c>
      <c r="Q965" s="67">
        <f t="shared" si="119"/>
        <v>0</v>
      </c>
      <c r="R965" s="59"/>
    </row>
    <row r="966" spans="1:18">
      <c r="A966" s="59">
        <v>4365025</v>
      </c>
      <c r="B966" s="62">
        <v>110400</v>
      </c>
      <c r="C966" s="62">
        <v>110400</v>
      </c>
      <c r="D966" s="59" t="e">
        <f>VLOOKUP(A966,'CARTERA COOSALUD'!$A$2:$B$371,2,0)</f>
        <v>#N/A</v>
      </c>
      <c r="E966" s="59">
        <f>VLOOKUP(A966,PAGOS!$A$2:$B$2051,2,0)</f>
        <v>110400</v>
      </c>
      <c r="F966" s="59" t="e">
        <f t="shared" si="118"/>
        <v>#N/A</v>
      </c>
      <c r="G966" s="62"/>
      <c r="H966" s="62"/>
      <c r="I966" s="62"/>
      <c r="J966" s="62"/>
      <c r="K966" s="62"/>
      <c r="L966" s="62"/>
      <c r="M966" s="62"/>
      <c r="N966" s="62">
        <f>VLOOKUP(A966,PAGOS!$A$2:$D$2051,2,0)</f>
        <v>110400</v>
      </c>
      <c r="O966" s="59" t="str">
        <f>VLOOKUP(A966,PAGOS!$A$2:$D$2051,3,0)</f>
        <v>2000332828</v>
      </c>
      <c r="P966" s="59" t="str">
        <f>VLOOKUP(A966,PAGOS!$A$2:$D$2051,4,0)</f>
        <v>EVENTO MAY_2020 SUBSIDIADO</v>
      </c>
      <c r="Q966" s="67">
        <f t="shared" si="119"/>
        <v>0</v>
      </c>
      <c r="R966" s="59"/>
    </row>
    <row r="967" spans="1:18">
      <c r="A967" s="59">
        <v>4365043</v>
      </c>
      <c r="B967" s="62">
        <v>27300</v>
      </c>
      <c r="C967" s="62">
        <v>27300</v>
      </c>
      <c r="D967" s="59" t="e">
        <f>VLOOKUP(A967,'CARTERA COOSALUD'!$A$2:$B$371,2,0)</f>
        <v>#N/A</v>
      </c>
      <c r="E967" s="59">
        <f>VLOOKUP(A967,PAGOS!$A$2:$B$2051,2,0)</f>
        <v>27300</v>
      </c>
      <c r="F967" s="59" t="e">
        <f t="shared" si="118"/>
        <v>#N/A</v>
      </c>
      <c r="G967" s="62"/>
      <c r="H967" s="62"/>
      <c r="I967" s="62"/>
      <c r="J967" s="62"/>
      <c r="K967" s="62"/>
      <c r="L967" s="62"/>
      <c r="M967" s="62"/>
      <c r="N967" s="62">
        <f>VLOOKUP(A967,PAGOS!$A$2:$D$2051,2,0)</f>
        <v>27300</v>
      </c>
      <c r="O967" s="59" t="str">
        <f>VLOOKUP(A967,PAGOS!$A$2:$D$2051,3,0)</f>
        <v>2000332828</v>
      </c>
      <c r="P967" s="59" t="str">
        <f>VLOOKUP(A967,PAGOS!$A$2:$D$2051,4,0)</f>
        <v>EVENTO MAY_2020 SUBSIDIADO</v>
      </c>
      <c r="Q967" s="67">
        <f t="shared" si="119"/>
        <v>0</v>
      </c>
      <c r="R967" s="59"/>
    </row>
    <row r="968" spans="1:18">
      <c r="A968" s="59">
        <v>4365179</v>
      </c>
      <c r="B968" s="62">
        <v>60500</v>
      </c>
      <c r="C968" s="62">
        <v>60500</v>
      </c>
      <c r="D968" s="59">
        <f>VLOOKUP(A968,'CARTERA COOSALUD'!$A$2:$B$371,2,0)</f>
        <v>60500</v>
      </c>
      <c r="E968" s="59" t="e">
        <f>VLOOKUP(A968,PAGOS!$A$2:$B$2051,2,0)</f>
        <v>#N/A</v>
      </c>
      <c r="F968" s="59">
        <f t="shared" si="118"/>
        <v>0</v>
      </c>
      <c r="G968" s="62">
        <f>+C968</f>
        <v>60500</v>
      </c>
      <c r="H968" s="62"/>
      <c r="I968" s="62"/>
      <c r="J968" s="62"/>
      <c r="K968" s="62"/>
      <c r="L968" s="62"/>
      <c r="M968" s="62"/>
      <c r="N968" s="62"/>
      <c r="O968" s="59"/>
      <c r="P968" s="59"/>
      <c r="Q968" s="67">
        <f t="shared" si="119"/>
        <v>0</v>
      </c>
      <c r="R968" s="59"/>
    </row>
    <row r="969" spans="1:18">
      <c r="A969" s="59">
        <v>4365313</v>
      </c>
      <c r="B969" s="62">
        <v>47800</v>
      </c>
      <c r="C969" s="62">
        <v>47800</v>
      </c>
      <c r="D969" s="59" t="e">
        <f>VLOOKUP(A969,'CARTERA COOSALUD'!$A$2:$B$371,2,0)</f>
        <v>#N/A</v>
      </c>
      <c r="E969" s="59">
        <f>VLOOKUP(A969,PAGOS!$A$2:$B$2051,2,0)</f>
        <v>47800</v>
      </c>
      <c r="F969" s="59" t="e">
        <f t="shared" si="118"/>
        <v>#N/A</v>
      </c>
      <c r="G969" s="62"/>
      <c r="H969" s="62"/>
      <c r="I969" s="62"/>
      <c r="J969" s="62"/>
      <c r="K969" s="62"/>
      <c r="L969" s="62"/>
      <c r="M969" s="62"/>
      <c r="N969" s="62">
        <f>VLOOKUP(A969,PAGOS!$A$2:$D$2051,2,0)</f>
        <v>47800</v>
      </c>
      <c r="O969" s="59" t="str">
        <f>VLOOKUP(A969,PAGOS!$A$2:$D$2051,3,0)</f>
        <v>2000332828</v>
      </c>
      <c r="P969" s="59" t="str">
        <f>VLOOKUP(A969,PAGOS!$A$2:$D$2051,4,0)</f>
        <v>EVENTO MAY_2020 SUBSIDIADO</v>
      </c>
      <c r="Q969" s="67">
        <f t="shared" si="119"/>
        <v>0</v>
      </c>
      <c r="R969" s="59"/>
    </row>
    <row r="970" spans="1:18">
      <c r="A970" s="59">
        <v>4365772</v>
      </c>
      <c r="B970" s="62">
        <v>47800</v>
      </c>
      <c r="C970" s="62">
        <v>47800</v>
      </c>
      <c r="D970" s="59" t="e">
        <f>VLOOKUP(A970,'CARTERA COOSALUD'!$A$2:$B$371,2,0)</f>
        <v>#N/A</v>
      </c>
      <c r="E970" s="59" t="e">
        <f>VLOOKUP(A970,PAGOS!$A$2:$B$2051,2,0)</f>
        <v>#N/A</v>
      </c>
      <c r="F970" s="59" t="e">
        <f t="shared" si="118"/>
        <v>#N/A</v>
      </c>
      <c r="G970" s="62"/>
      <c r="H970" s="62">
        <f t="shared" ref="H970" si="120">+C970</f>
        <v>47800</v>
      </c>
      <c r="I970" s="62"/>
      <c r="J970" s="62"/>
      <c r="K970" s="62"/>
      <c r="L970" s="62"/>
      <c r="M970" s="62"/>
      <c r="N970" s="62"/>
      <c r="O970" s="59"/>
      <c r="P970" s="59"/>
      <c r="Q970" s="67">
        <f t="shared" si="119"/>
        <v>0</v>
      </c>
      <c r="R970" s="59"/>
    </row>
    <row r="971" spans="1:18">
      <c r="A971" s="59">
        <v>4365782</v>
      </c>
      <c r="B971" s="62">
        <v>47800</v>
      </c>
      <c r="C971" s="62">
        <v>47800</v>
      </c>
      <c r="D971" s="59" t="e">
        <f>VLOOKUP(A971,'CARTERA COOSALUD'!$A$2:$B$371,2,0)</f>
        <v>#N/A</v>
      </c>
      <c r="E971" s="59">
        <f>VLOOKUP(A971,PAGOS!$A$2:$B$2051,2,0)</f>
        <v>47800</v>
      </c>
      <c r="F971" s="59" t="e">
        <f t="shared" si="118"/>
        <v>#N/A</v>
      </c>
      <c r="G971" s="62"/>
      <c r="H971" s="62"/>
      <c r="I971" s="62"/>
      <c r="J971" s="62"/>
      <c r="K971" s="62"/>
      <c r="L971" s="62"/>
      <c r="M971" s="62"/>
      <c r="N971" s="62">
        <f>VLOOKUP(A971,PAGOS!$A$2:$D$2051,2,0)</f>
        <v>47800</v>
      </c>
      <c r="O971" s="59" t="str">
        <f>VLOOKUP(A971,PAGOS!$A$2:$D$2051,3,0)</f>
        <v>2000332828</v>
      </c>
      <c r="P971" s="59" t="str">
        <f>VLOOKUP(A971,PAGOS!$A$2:$D$2051,4,0)</f>
        <v>EVENTO MAY_2020 SUBSIDIADO</v>
      </c>
      <c r="Q971" s="67">
        <f t="shared" si="119"/>
        <v>0</v>
      </c>
      <c r="R971" s="59"/>
    </row>
    <row r="972" spans="1:18">
      <c r="A972" s="59">
        <v>4365783</v>
      </c>
      <c r="B972" s="62">
        <v>47800</v>
      </c>
      <c r="C972" s="62">
        <v>47800</v>
      </c>
      <c r="D972" s="59" t="e">
        <f>VLOOKUP(A972,'CARTERA COOSALUD'!$A$2:$B$371,2,0)</f>
        <v>#N/A</v>
      </c>
      <c r="E972" s="59">
        <f>VLOOKUP(A972,PAGOS!$A$2:$B$2051,2,0)</f>
        <v>47800</v>
      </c>
      <c r="F972" s="59" t="e">
        <f t="shared" si="118"/>
        <v>#N/A</v>
      </c>
      <c r="G972" s="62"/>
      <c r="H972" s="62"/>
      <c r="I972" s="62"/>
      <c r="J972" s="62"/>
      <c r="K972" s="62"/>
      <c r="L972" s="62"/>
      <c r="M972" s="62"/>
      <c r="N972" s="62">
        <f>VLOOKUP(A972,PAGOS!$A$2:$D$2051,2,0)</f>
        <v>47800</v>
      </c>
      <c r="O972" s="59" t="str">
        <f>VLOOKUP(A972,PAGOS!$A$2:$D$2051,3,0)</f>
        <v>2000332828</v>
      </c>
      <c r="P972" s="59" t="str">
        <f>VLOOKUP(A972,PAGOS!$A$2:$D$2051,4,0)</f>
        <v>EVENTO MAY_2020 SUBSIDIADO</v>
      </c>
      <c r="Q972" s="67">
        <f t="shared" si="119"/>
        <v>0</v>
      </c>
      <c r="R972" s="59"/>
    </row>
    <row r="973" spans="1:18">
      <c r="A973" s="59">
        <v>4365828</v>
      </c>
      <c r="B973" s="62">
        <v>128600</v>
      </c>
      <c r="C973" s="62">
        <v>128600</v>
      </c>
      <c r="D973" s="59">
        <f>VLOOKUP(A973,'CARTERA COOSALUD'!$A$2:$B$371,2,0)</f>
        <v>128600</v>
      </c>
      <c r="E973" s="59" t="e">
        <f>VLOOKUP(A973,PAGOS!$A$2:$B$2051,2,0)</f>
        <v>#N/A</v>
      </c>
      <c r="F973" s="59">
        <f t="shared" si="118"/>
        <v>0</v>
      </c>
      <c r="G973" s="62">
        <f>+C973</f>
        <v>128600</v>
      </c>
      <c r="H973" s="62"/>
      <c r="I973" s="62"/>
      <c r="J973" s="62"/>
      <c r="K973" s="62"/>
      <c r="L973" s="62"/>
      <c r="M973" s="62"/>
      <c r="N973" s="62"/>
      <c r="O973" s="59"/>
      <c r="P973" s="59"/>
      <c r="Q973" s="67">
        <f t="shared" si="119"/>
        <v>0</v>
      </c>
      <c r="R973" s="59"/>
    </row>
    <row r="974" spans="1:18">
      <c r="A974" s="59">
        <v>4365913</v>
      </c>
      <c r="B974" s="62">
        <v>169800</v>
      </c>
      <c r="C974" s="62">
        <v>169800</v>
      </c>
      <c r="D974" s="59" t="e">
        <f>VLOOKUP(A974,'CARTERA COOSALUD'!$A$2:$B$371,2,0)</f>
        <v>#N/A</v>
      </c>
      <c r="E974" s="59">
        <f>VLOOKUP(A974,PAGOS!$A$2:$B$2051,2,0)</f>
        <v>169800</v>
      </c>
      <c r="F974" s="59" t="e">
        <f t="shared" si="118"/>
        <v>#N/A</v>
      </c>
      <c r="G974" s="62"/>
      <c r="H974" s="62"/>
      <c r="I974" s="62"/>
      <c r="J974" s="62"/>
      <c r="K974" s="62"/>
      <c r="L974" s="62"/>
      <c r="M974" s="62"/>
      <c r="N974" s="62">
        <f>VLOOKUP(A974,PAGOS!$A$2:$D$2051,2,0)</f>
        <v>169800</v>
      </c>
      <c r="O974" s="59" t="str">
        <f>VLOOKUP(A974,PAGOS!$A$2:$D$2051,3,0)</f>
        <v>2000332828</v>
      </c>
      <c r="P974" s="59" t="str">
        <f>VLOOKUP(A974,PAGOS!$A$2:$D$2051,4,0)</f>
        <v>EVENTO MAY_2020 SUBSIDIADO</v>
      </c>
      <c r="Q974" s="67">
        <f t="shared" si="119"/>
        <v>0</v>
      </c>
      <c r="R974" s="59"/>
    </row>
    <row r="975" spans="1:18">
      <c r="A975" s="59">
        <v>4366106</v>
      </c>
      <c r="B975" s="62">
        <v>130000</v>
      </c>
      <c r="C975" s="62">
        <v>130000</v>
      </c>
      <c r="D975" s="59" t="e">
        <f>VLOOKUP(A975,'CARTERA COOSALUD'!$A$2:$B$371,2,0)</f>
        <v>#N/A</v>
      </c>
      <c r="E975" s="59">
        <f>VLOOKUP(A975,PAGOS!$A$2:$B$2051,2,0)</f>
        <v>130000</v>
      </c>
      <c r="F975" s="59" t="e">
        <f t="shared" si="118"/>
        <v>#N/A</v>
      </c>
      <c r="G975" s="62"/>
      <c r="H975" s="62"/>
      <c r="I975" s="62"/>
      <c r="J975" s="62"/>
      <c r="K975" s="62"/>
      <c r="L975" s="62"/>
      <c r="M975" s="62"/>
      <c r="N975" s="62">
        <f>VLOOKUP(A975,PAGOS!$A$2:$D$2051,2,0)</f>
        <v>130000</v>
      </c>
      <c r="O975" s="59" t="str">
        <f>VLOOKUP(A975,PAGOS!$A$2:$D$2051,3,0)</f>
        <v>2000332828</v>
      </c>
      <c r="P975" s="59" t="str">
        <f>VLOOKUP(A975,PAGOS!$A$2:$D$2051,4,0)</f>
        <v>EVENTO MAY_2020 SUBSIDIADO</v>
      </c>
      <c r="Q975" s="67">
        <f t="shared" si="119"/>
        <v>0</v>
      </c>
      <c r="R975" s="59"/>
    </row>
    <row r="976" spans="1:18">
      <c r="A976" s="59">
        <v>4366246</v>
      </c>
      <c r="B976" s="62">
        <v>22600</v>
      </c>
      <c r="C976" s="62">
        <v>22600</v>
      </c>
      <c r="D976" s="59" t="e">
        <f>VLOOKUP(A976,'CARTERA COOSALUD'!$A$2:$B$371,2,0)</f>
        <v>#N/A</v>
      </c>
      <c r="E976" s="59">
        <f>VLOOKUP(A976,PAGOS!$A$2:$B$2051,2,0)</f>
        <v>22600</v>
      </c>
      <c r="F976" s="59" t="e">
        <f t="shared" si="118"/>
        <v>#N/A</v>
      </c>
      <c r="G976" s="62"/>
      <c r="H976" s="62"/>
      <c r="I976" s="62"/>
      <c r="J976" s="62"/>
      <c r="K976" s="62"/>
      <c r="L976" s="62"/>
      <c r="M976" s="62"/>
      <c r="N976" s="62">
        <f>VLOOKUP(A976,PAGOS!$A$2:$D$2051,2,0)</f>
        <v>22600</v>
      </c>
      <c r="O976" s="59" t="str">
        <f>VLOOKUP(A976,PAGOS!$A$2:$D$2051,3,0)</f>
        <v>2000332828</v>
      </c>
      <c r="P976" s="59" t="str">
        <f>VLOOKUP(A976,PAGOS!$A$2:$D$2051,4,0)</f>
        <v>EVENTO MAY_2020 SUBSIDIADO</v>
      </c>
      <c r="Q976" s="67">
        <f t="shared" si="119"/>
        <v>0</v>
      </c>
      <c r="R976" s="59"/>
    </row>
    <row r="977" spans="1:18">
      <c r="A977" s="59">
        <v>4366247</v>
      </c>
      <c r="B977" s="62">
        <v>22600</v>
      </c>
      <c r="C977" s="62">
        <v>22600</v>
      </c>
      <c r="D977" s="59" t="e">
        <f>VLOOKUP(A977,'CARTERA COOSALUD'!$A$2:$B$371,2,0)</f>
        <v>#N/A</v>
      </c>
      <c r="E977" s="59">
        <f>VLOOKUP(A977,PAGOS!$A$2:$B$2051,2,0)</f>
        <v>22600</v>
      </c>
      <c r="F977" s="59" t="e">
        <f t="shared" si="118"/>
        <v>#N/A</v>
      </c>
      <c r="G977" s="62"/>
      <c r="H977" s="62"/>
      <c r="I977" s="62"/>
      <c r="J977" s="62"/>
      <c r="K977" s="62"/>
      <c r="L977" s="62"/>
      <c r="M977" s="62"/>
      <c r="N977" s="62">
        <f>VLOOKUP(A977,PAGOS!$A$2:$D$2051,2,0)</f>
        <v>22600</v>
      </c>
      <c r="O977" s="59" t="str">
        <f>VLOOKUP(A977,PAGOS!$A$2:$D$2051,3,0)</f>
        <v>2000332828</v>
      </c>
      <c r="P977" s="59" t="str">
        <f>VLOOKUP(A977,PAGOS!$A$2:$D$2051,4,0)</f>
        <v>EVENTO MAY_2020 SUBSIDIADO</v>
      </c>
      <c r="Q977" s="67">
        <f t="shared" si="119"/>
        <v>0</v>
      </c>
      <c r="R977" s="59"/>
    </row>
    <row r="978" spans="1:18">
      <c r="A978" s="59">
        <v>4366248</v>
      </c>
      <c r="B978" s="62">
        <v>22600</v>
      </c>
      <c r="C978" s="62">
        <v>22600</v>
      </c>
      <c r="D978" s="59" t="e">
        <f>VLOOKUP(A978,'CARTERA COOSALUD'!$A$2:$B$371,2,0)</f>
        <v>#N/A</v>
      </c>
      <c r="E978" s="59">
        <f>VLOOKUP(A978,PAGOS!$A$2:$B$2051,2,0)</f>
        <v>22600</v>
      </c>
      <c r="F978" s="59" t="e">
        <f t="shared" si="118"/>
        <v>#N/A</v>
      </c>
      <c r="G978" s="62"/>
      <c r="H978" s="62"/>
      <c r="I978" s="62"/>
      <c r="J978" s="62"/>
      <c r="K978" s="62"/>
      <c r="L978" s="62"/>
      <c r="M978" s="62"/>
      <c r="N978" s="62">
        <f>VLOOKUP(A978,PAGOS!$A$2:$D$2051,2,0)</f>
        <v>22600</v>
      </c>
      <c r="O978" s="59" t="str">
        <f>VLOOKUP(A978,PAGOS!$A$2:$D$2051,3,0)</f>
        <v>2000332828</v>
      </c>
      <c r="P978" s="59" t="str">
        <f>VLOOKUP(A978,PAGOS!$A$2:$D$2051,4,0)</f>
        <v>EVENTO MAY_2020 SUBSIDIADO</v>
      </c>
      <c r="Q978" s="67">
        <f t="shared" si="119"/>
        <v>0</v>
      </c>
      <c r="R978" s="59"/>
    </row>
    <row r="979" spans="1:18">
      <c r="A979" s="59">
        <v>4366895</v>
      </c>
      <c r="B979" s="62">
        <v>61600</v>
      </c>
      <c r="C979" s="62">
        <v>61600</v>
      </c>
      <c r="D979" s="59" t="e">
        <f>VLOOKUP(A979,'CARTERA COOSALUD'!$A$2:$B$371,2,0)</f>
        <v>#N/A</v>
      </c>
      <c r="E979" s="59">
        <f>VLOOKUP(A979,PAGOS!$A$2:$B$2051,2,0)</f>
        <v>61600</v>
      </c>
      <c r="F979" s="59" t="e">
        <f t="shared" si="118"/>
        <v>#N/A</v>
      </c>
      <c r="G979" s="62"/>
      <c r="H979" s="62"/>
      <c r="I979" s="62"/>
      <c r="J979" s="62"/>
      <c r="K979" s="62"/>
      <c r="L979" s="62"/>
      <c r="M979" s="62"/>
      <c r="N979" s="62">
        <f>VLOOKUP(A979,PAGOS!$A$2:$D$2051,2,0)</f>
        <v>61600</v>
      </c>
      <c r="O979" s="59" t="str">
        <f>VLOOKUP(A979,PAGOS!$A$2:$D$2051,3,0)</f>
        <v>2000332828</v>
      </c>
      <c r="P979" s="59" t="str">
        <f>VLOOKUP(A979,PAGOS!$A$2:$D$2051,4,0)</f>
        <v>EVENTO MAY_2020 SUBSIDIADO</v>
      </c>
      <c r="Q979" s="67">
        <f t="shared" si="119"/>
        <v>0</v>
      </c>
      <c r="R979" s="59"/>
    </row>
    <row r="980" spans="1:18">
      <c r="A980" s="59">
        <v>4366897</v>
      </c>
      <c r="B980" s="62">
        <v>61600</v>
      </c>
      <c r="C980" s="62">
        <v>61600</v>
      </c>
      <c r="D980" s="59" t="e">
        <f>VLOOKUP(A980,'CARTERA COOSALUD'!$A$2:$B$371,2,0)</f>
        <v>#N/A</v>
      </c>
      <c r="E980" s="59">
        <f>VLOOKUP(A980,PAGOS!$A$2:$B$2051,2,0)</f>
        <v>61600</v>
      </c>
      <c r="F980" s="59" t="e">
        <f t="shared" si="118"/>
        <v>#N/A</v>
      </c>
      <c r="G980" s="62"/>
      <c r="H980" s="62"/>
      <c r="I980" s="62"/>
      <c r="J980" s="62"/>
      <c r="K980" s="62"/>
      <c r="L980" s="62"/>
      <c r="M980" s="62"/>
      <c r="N980" s="62">
        <f>VLOOKUP(A980,PAGOS!$A$2:$D$2051,2,0)</f>
        <v>61600</v>
      </c>
      <c r="O980" s="59" t="str">
        <f>VLOOKUP(A980,PAGOS!$A$2:$D$2051,3,0)</f>
        <v>2000332828</v>
      </c>
      <c r="P980" s="59" t="str">
        <f>VLOOKUP(A980,PAGOS!$A$2:$D$2051,4,0)</f>
        <v>EVENTO MAY_2020 SUBSIDIADO</v>
      </c>
      <c r="Q980" s="67">
        <f t="shared" si="119"/>
        <v>0</v>
      </c>
      <c r="R980" s="59"/>
    </row>
    <row r="981" spans="1:18">
      <c r="A981" s="59">
        <v>4366906</v>
      </c>
      <c r="B981" s="62">
        <v>61600</v>
      </c>
      <c r="C981" s="62">
        <v>61600</v>
      </c>
      <c r="D981" s="59" t="e">
        <f>VLOOKUP(A981,'CARTERA COOSALUD'!$A$2:$B$371,2,0)</f>
        <v>#N/A</v>
      </c>
      <c r="E981" s="59">
        <f>VLOOKUP(A981,PAGOS!$A$2:$B$2051,2,0)</f>
        <v>61600</v>
      </c>
      <c r="F981" s="59" t="e">
        <f t="shared" si="118"/>
        <v>#N/A</v>
      </c>
      <c r="G981" s="62"/>
      <c r="H981" s="62"/>
      <c r="I981" s="62"/>
      <c r="J981" s="62"/>
      <c r="K981" s="62"/>
      <c r="L981" s="62"/>
      <c r="M981" s="62"/>
      <c r="N981" s="62">
        <f>VLOOKUP(A981,PAGOS!$A$2:$D$2051,2,0)</f>
        <v>61600</v>
      </c>
      <c r="O981" s="59" t="str">
        <f>VLOOKUP(A981,PAGOS!$A$2:$D$2051,3,0)</f>
        <v>2000332828</v>
      </c>
      <c r="P981" s="59" t="str">
        <f>VLOOKUP(A981,PAGOS!$A$2:$D$2051,4,0)</f>
        <v>EVENTO MAY_2020 SUBSIDIADO</v>
      </c>
      <c r="Q981" s="67">
        <f t="shared" si="119"/>
        <v>0</v>
      </c>
      <c r="R981" s="59"/>
    </row>
    <row r="982" spans="1:18">
      <c r="A982" s="59">
        <v>4366908</v>
      </c>
      <c r="B982" s="62">
        <v>72600</v>
      </c>
      <c r="C982" s="62">
        <v>72600</v>
      </c>
      <c r="D982" s="59" t="e">
        <f>VLOOKUP(A982,'CARTERA COOSALUD'!$A$2:$B$371,2,0)</f>
        <v>#N/A</v>
      </c>
      <c r="E982" s="59">
        <f>VLOOKUP(A982,PAGOS!$A$2:$B$2051,2,0)</f>
        <v>72600</v>
      </c>
      <c r="F982" s="59" t="e">
        <f t="shared" si="118"/>
        <v>#N/A</v>
      </c>
      <c r="G982" s="62"/>
      <c r="H982" s="62"/>
      <c r="I982" s="62"/>
      <c r="J982" s="62"/>
      <c r="K982" s="62"/>
      <c r="L982" s="62"/>
      <c r="M982" s="62"/>
      <c r="N982" s="62">
        <f>VLOOKUP(A982,PAGOS!$A$2:$D$2051,2,0)</f>
        <v>72600</v>
      </c>
      <c r="O982" s="59" t="str">
        <f>VLOOKUP(A982,PAGOS!$A$2:$D$2051,3,0)</f>
        <v>2000332828</v>
      </c>
      <c r="P982" s="59" t="str">
        <f>VLOOKUP(A982,PAGOS!$A$2:$D$2051,4,0)</f>
        <v>EVENTO MAY_2020 SUBSIDIADO</v>
      </c>
      <c r="Q982" s="67">
        <f t="shared" si="119"/>
        <v>0</v>
      </c>
      <c r="R982" s="59"/>
    </row>
    <row r="983" spans="1:18">
      <c r="A983" s="59">
        <v>4366911</v>
      </c>
      <c r="B983" s="62">
        <v>143000</v>
      </c>
      <c r="C983" s="62">
        <v>143000</v>
      </c>
      <c r="D983" s="59" t="e">
        <f>VLOOKUP(A983,'CARTERA COOSALUD'!$A$2:$B$371,2,0)</f>
        <v>#N/A</v>
      </c>
      <c r="E983" s="59">
        <f>VLOOKUP(A983,PAGOS!$A$2:$B$2051,2,0)</f>
        <v>143000</v>
      </c>
      <c r="F983" s="59" t="e">
        <f t="shared" si="118"/>
        <v>#N/A</v>
      </c>
      <c r="G983" s="62"/>
      <c r="H983" s="62"/>
      <c r="I983" s="62"/>
      <c r="J983" s="62"/>
      <c r="K983" s="62"/>
      <c r="L983" s="62"/>
      <c r="M983" s="62"/>
      <c r="N983" s="62">
        <f>VLOOKUP(A983,PAGOS!$A$2:$D$2051,2,0)</f>
        <v>143000</v>
      </c>
      <c r="O983" s="59" t="str">
        <f>VLOOKUP(A983,PAGOS!$A$2:$D$2051,3,0)</f>
        <v>2000332828</v>
      </c>
      <c r="P983" s="59" t="str">
        <f>VLOOKUP(A983,PAGOS!$A$2:$D$2051,4,0)</f>
        <v>EVENTO MAY_2020 SUBSIDIADO</v>
      </c>
      <c r="Q983" s="67">
        <f t="shared" si="119"/>
        <v>0</v>
      </c>
      <c r="R983" s="59"/>
    </row>
    <row r="984" spans="1:18">
      <c r="A984" s="59">
        <v>4366933</v>
      </c>
      <c r="B984" s="62">
        <v>127000</v>
      </c>
      <c r="C984" s="62">
        <v>127000</v>
      </c>
      <c r="D984" s="59" t="e">
        <f>VLOOKUP(A984,'CARTERA COOSALUD'!$A$2:$B$371,2,0)</f>
        <v>#N/A</v>
      </c>
      <c r="E984" s="59">
        <f>VLOOKUP(A984,PAGOS!$A$2:$B$2051,2,0)</f>
        <v>127000</v>
      </c>
      <c r="F984" s="59" t="e">
        <f t="shared" si="118"/>
        <v>#N/A</v>
      </c>
      <c r="G984" s="62"/>
      <c r="H984" s="62"/>
      <c r="I984" s="62"/>
      <c r="J984" s="62"/>
      <c r="K984" s="62"/>
      <c r="L984" s="62"/>
      <c r="M984" s="62"/>
      <c r="N984" s="62">
        <f>VLOOKUP(A984,PAGOS!$A$2:$D$2051,2,0)</f>
        <v>127000</v>
      </c>
      <c r="O984" s="59" t="str">
        <f>VLOOKUP(A984,PAGOS!$A$2:$D$2051,3,0)</f>
        <v>2000332828</v>
      </c>
      <c r="P984" s="59" t="str">
        <f>VLOOKUP(A984,PAGOS!$A$2:$D$2051,4,0)</f>
        <v>EVENTO MAY_2020 SUBSIDIADO</v>
      </c>
      <c r="Q984" s="67">
        <f t="shared" si="119"/>
        <v>0</v>
      </c>
      <c r="R984" s="59"/>
    </row>
    <row r="985" spans="1:18">
      <c r="A985" s="59">
        <v>4367034</v>
      </c>
      <c r="B985" s="62">
        <v>47800</v>
      </c>
      <c r="C985" s="62">
        <v>47800</v>
      </c>
      <c r="D985" s="59" t="e">
        <f>VLOOKUP(A985,'CARTERA COOSALUD'!$A$2:$B$371,2,0)</f>
        <v>#N/A</v>
      </c>
      <c r="E985" s="59" t="e">
        <f>VLOOKUP(A985,PAGOS!$A$2:$B$2051,2,0)</f>
        <v>#N/A</v>
      </c>
      <c r="F985" s="59" t="e">
        <f t="shared" si="118"/>
        <v>#N/A</v>
      </c>
      <c r="G985" s="62"/>
      <c r="H985" s="62">
        <f t="shared" ref="H985" si="121">+C985</f>
        <v>47800</v>
      </c>
      <c r="I985" s="62"/>
      <c r="J985" s="62"/>
      <c r="K985" s="62"/>
      <c r="L985" s="62"/>
      <c r="M985" s="62"/>
      <c r="N985" s="62"/>
      <c r="O985" s="59"/>
      <c r="P985" s="59"/>
      <c r="Q985" s="67">
        <f t="shared" si="119"/>
        <v>0</v>
      </c>
      <c r="R985" s="59"/>
    </row>
    <row r="986" spans="1:18">
      <c r="A986" s="59">
        <v>4367050</v>
      </c>
      <c r="B986" s="62">
        <v>47800</v>
      </c>
      <c r="C986" s="62">
        <v>47800</v>
      </c>
      <c r="D986" s="59" t="e">
        <f>VLOOKUP(A986,'CARTERA COOSALUD'!$A$2:$B$371,2,0)</f>
        <v>#N/A</v>
      </c>
      <c r="E986" s="59">
        <f>VLOOKUP(A986,PAGOS!$A$2:$B$2051,2,0)</f>
        <v>47800</v>
      </c>
      <c r="F986" s="59" t="e">
        <f t="shared" si="118"/>
        <v>#N/A</v>
      </c>
      <c r="G986" s="62"/>
      <c r="H986" s="62"/>
      <c r="I986" s="62"/>
      <c r="J986" s="62"/>
      <c r="K986" s="62"/>
      <c r="L986" s="62"/>
      <c r="M986" s="62"/>
      <c r="N986" s="62">
        <f>VLOOKUP(A986,PAGOS!$A$2:$D$2051,2,0)</f>
        <v>47800</v>
      </c>
      <c r="O986" s="59" t="str">
        <f>VLOOKUP(A986,PAGOS!$A$2:$D$2051,3,0)</f>
        <v>2000332828</v>
      </c>
      <c r="P986" s="59" t="str">
        <f>VLOOKUP(A986,PAGOS!$A$2:$D$2051,4,0)</f>
        <v>EVENTO MAY_2020 SUBSIDIADO</v>
      </c>
      <c r="Q986" s="67">
        <f t="shared" si="119"/>
        <v>0</v>
      </c>
      <c r="R986" s="59"/>
    </row>
    <row r="987" spans="1:18">
      <c r="A987" s="59">
        <v>4367307</v>
      </c>
      <c r="B987" s="62">
        <v>46700</v>
      </c>
      <c r="C987" s="62">
        <v>46700</v>
      </c>
      <c r="D987" s="59" t="e">
        <f>VLOOKUP(A987,'CARTERA COOSALUD'!$A$2:$B$371,2,0)</f>
        <v>#N/A</v>
      </c>
      <c r="E987" s="59">
        <f>VLOOKUP(A987,PAGOS!$A$2:$B$2051,2,0)</f>
        <v>46700</v>
      </c>
      <c r="F987" s="59" t="e">
        <f t="shared" si="118"/>
        <v>#N/A</v>
      </c>
      <c r="G987" s="62"/>
      <c r="H987" s="62"/>
      <c r="I987" s="62"/>
      <c r="J987" s="62"/>
      <c r="K987" s="62"/>
      <c r="L987" s="62"/>
      <c r="M987" s="62"/>
      <c r="N987" s="62">
        <f>VLOOKUP(A987,PAGOS!$A$2:$D$2051,2,0)</f>
        <v>46700</v>
      </c>
      <c r="O987" s="59" t="str">
        <f>VLOOKUP(A987,PAGOS!$A$2:$D$2051,3,0)</f>
        <v>2000332828</v>
      </c>
      <c r="P987" s="59" t="str">
        <f>VLOOKUP(A987,PAGOS!$A$2:$D$2051,4,0)</f>
        <v>EVENTO MAY_2020 SUBSIDIADO</v>
      </c>
      <c r="Q987" s="67">
        <f t="shared" si="119"/>
        <v>0</v>
      </c>
      <c r="R987" s="59"/>
    </row>
    <row r="988" spans="1:18">
      <c r="A988" s="59">
        <v>4367308</v>
      </c>
      <c r="B988" s="62">
        <v>47800</v>
      </c>
      <c r="C988" s="62">
        <v>47800</v>
      </c>
      <c r="D988" s="59" t="e">
        <f>VLOOKUP(A988,'CARTERA COOSALUD'!$A$2:$B$371,2,0)</f>
        <v>#N/A</v>
      </c>
      <c r="E988" s="59">
        <f>VLOOKUP(A988,PAGOS!$A$2:$B$2051,2,0)</f>
        <v>47800</v>
      </c>
      <c r="F988" s="59" t="e">
        <f t="shared" si="118"/>
        <v>#N/A</v>
      </c>
      <c r="G988" s="62"/>
      <c r="H988" s="62"/>
      <c r="I988" s="62"/>
      <c r="J988" s="62"/>
      <c r="K988" s="62"/>
      <c r="L988" s="62"/>
      <c r="M988" s="62"/>
      <c r="N988" s="62">
        <f>VLOOKUP(A988,PAGOS!$A$2:$D$2051,2,0)</f>
        <v>47800</v>
      </c>
      <c r="O988" s="59" t="str">
        <f>VLOOKUP(A988,PAGOS!$A$2:$D$2051,3,0)</f>
        <v>2000332828</v>
      </c>
      <c r="P988" s="59" t="str">
        <f>VLOOKUP(A988,PAGOS!$A$2:$D$2051,4,0)</f>
        <v>EVENTO MAY_2020 SUBSIDIADO</v>
      </c>
      <c r="Q988" s="67">
        <f t="shared" si="119"/>
        <v>0</v>
      </c>
      <c r="R988" s="59"/>
    </row>
    <row r="989" spans="1:18">
      <c r="A989" s="59">
        <v>4367312</v>
      </c>
      <c r="B989" s="62">
        <v>47800</v>
      </c>
      <c r="C989" s="62">
        <v>47800</v>
      </c>
      <c r="D989" s="59" t="e">
        <f>VLOOKUP(A989,'CARTERA COOSALUD'!$A$2:$B$371,2,0)</f>
        <v>#N/A</v>
      </c>
      <c r="E989" s="59">
        <f>VLOOKUP(A989,PAGOS!$A$2:$B$2051,2,0)</f>
        <v>47800</v>
      </c>
      <c r="F989" s="59" t="e">
        <f t="shared" si="118"/>
        <v>#N/A</v>
      </c>
      <c r="G989" s="62"/>
      <c r="H989" s="62"/>
      <c r="I989" s="62"/>
      <c r="J989" s="62"/>
      <c r="K989" s="62"/>
      <c r="L989" s="62"/>
      <c r="M989" s="62"/>
      <c r="N989" s="62">
        <f>VLOOKUP(A989,PAGOS!$A$2:$D$2051,2,0)</f>
        <v>47800</v>
      </c>
      <c r="O989" s="59" t="str">
        <f>VLOOKUP(A989,PAGOS!$A$2:$D$2051,3,0)</f>
        <v>2000332828</v>
      </c>
      <c r="P989" s="59" t="str">
        <f>VLOOKUP(A989,PAGOS!$A$2:$D$2051,4,0)</f>
        <v>EVENTO MAY_2020 SUBSIDIADO</v>
      </c>
      <c r="Q989" s="67">
        <f t="shared" si="119"/>
        <v>0</v>
      </c>
      <c r="R989" s="59"/>
    </row>
    <row r="990" spans="1:18">
      <c r="A990" s="59">
        <v>4367323</v>
      </c>
      <c r="B990" s="62">
        <v>47800</v>
      </c>
      <c r="C990" s="62">
        <v>47800</v>
      </c>
      <c r="D990" s="59" t="e">
        <f>VLOOKUP(A990,'CARTERA COOSALUD'!$A$2:$B$371,2,0)</f>
        <v>#N/A</v>
      </c>
      <c r="E990" s="59">
        <f>VLOOKUP(A990,PAGOS!$A$2:$B$2051,2,0)</f>
        <v>47800</v>
      </c>
      <c r="F990" s="59" t="e">
        <f t="shared" si="118"/>
        <v>#N/A</v>
      </c>
      <c r="G990" s="62"/>
      <c r="H990" s="62"/>
      <c r="I990" s="62"/>
      <c r="J990" s="62"/>
      <c r="K990" s="62"/>
      <c r="L990" s="62"/>
      <c r="M990" s="62"/>
      <c r="N990" s="62">
        <f>VLOOKUP(A990,PAGOS!$A$2:$D$2051,2,0)</f>
        <v>47800</v>
      </c>
      <c r="O990" s="59" t="str">
        <f>VLOOKUP(A990,PAGOS!$A$2:$D$2051,3,0)</f>
        <v>2000332828</v>
      </c>
      <c r="P990" s="59" t="str">
        <f>VLOOKUP(A990,PAGOS!$A$2:$D$2051,4,0)</f>
        <v>EVENTO MAY_2020 SUBSIDIADO</v>
      </c>
      <c r="Q990" s="67">
        <f t="shared" si="119"/>
        <v>0</v>
      </c>
      <c r="R990" s="59"/>
    </row>
    <row r="991" spans="1:18">
      <c r="A991" s="59">
        <v>4367442</v>
      </c>
      <c r="B991" s="62">
        <v>928900</v>
      </c>
      <c r="C991" s="62">
        <v>928900</v>
      </c>
      <c r="D991" s="59" t="e">
        <f>VLOOKUP(A991,'CARTERA COOSALUD'!$A$2:$B$371,2,0)</f>
        <v>#N/A</v>
      </c>
      <c r="E991" s="59">
        <f>VLOOKUP(A991,PAGOS!$A$2:$B$2051,2,0)</f>
        <v>928900</v>
      </c>
      <c r="F991" s="59" t="e">
        <f t="shared" si="118"/>
        <v>#N/A</v>
      </c>
      <c r="G991" s="62"/>
      <c r="H991" s="62"/>
      <c r="I991" s="62"/>
      <c r="J991" s="62"/>
      <c r="K991" s="62"/>
      <c r="L991" s="62"/>
      <c r="M991" s="62"/>
      <c r="N991" s="62">
        <f>VLOOKUP(A991,PAGOS!$A$2:$D$2051,2,0)</f>
        <v>928900</v>
      </c>
      <c r="O991" s="59" t="str">
        <f>VLOOKUP(A991,PAGOS!$A$2:$D$2051,3,0)</f>
        <v>2000332828</v>
      </c>
      <c r="P991" s="59" t="str">
        <f>VLOOKUP(A991,PAGOS!$A$2:$D$2051,4,0)</f>
        <v>EVENTO MAY_2020 SUBSIDIADO</v>
      </c>
      <c r="Q991" s="67">
        <f t="shared" si="119"/>
        <v>0</v>
      </c>
      <c r="R991" s="59"/>
    </row>
    <row r="992" spans="1:18">
      <c r="A992" s="59">
        <v>4367652</v>
      </c>
      <c r="B992" s="62">
        <v>47800</v>
      </c>
      <c r="C992" s="62">
        <v>47800</v>
      </c>
      <c r="D992" s="59" t="e">
        <f>VLOOKUP(A992,'CARTERA COOSALUD'!$A$2:$B$371,2,0)</f>
        <v>#N/A</v>
      </c>
      <c r="E992" s="59">
        <f>VLOOKUP(A992,PAGOS!$A$2:$B$2051,2,0)</f>
        <v>47800</v>
      </c>
      <c r="F992" s="59" t="e">
        <f t="shared" si="118"/>
        <v>#N/A</v>
      </c>
      <c r="G992" s="62"/>
      <c r="H992" s="62"/>
      <c r="I992" s="62"/>
      <c r="J992" s="62"/>
      <c r="K992" s="62"/>
      <c r="L992" s="62"/>
      <c r="M992" s="62"/>
      <c r="N992" s="62">
        <f>VLOOKUP(A992,PAGOS!$A$2:$D$2051,2,0)</f>
        <v>47800</v>
      </c>
      <c r="O992" s="59" t="str">
        <f>VLOOKUP(A992,PAGOS!$A$2:$D$2051,3,0)</f>
        <v>2000332828</v>
      </c>
      <c r="P992" s="59" t="str">
        <f>VLOOKUP(A992,PAGOS!$A$2:$D$2051,4,0)</f>
        <v>EVENTO MAY_2020 SUBSIDIADO</v>
      </c>
      <c r="Q992" s="67">
        <f t="shared" si="119"/>
        <v>0</v>
      </c>
      <c r="R992" s="59"/>
    </row>
    <row r="993" spans="1:18">
      <c r="A993" s="59">
        <v>4367665</v>
      </c>
      <c r="B993" s="62">
        <v>47800</v>
      </c>
      <c r="C993" s="62">
        <v>47800</v>
      </c>
      <c r="D993" s="59" t="e">
        <f>VLOOKUP(A993,'CARTERA COOSALUD'!$A$2:$B$371,2,0)</f>
        <v>#N/A</v>
      </c>
      <c r="E993" s="59">
        <f>VLOOKUP(A993,PAGOS!$A$2:$B$2051,2,0)</f>
        <v>47800</v>
      </c>
      <c r="F993" s="59" t="e">
        <f t="shared" si="118"/>
        <v>#N/A</v>
      </c>
      <c r="G993" s="62"/>
      <c r="H993" s="62"/>
      <c r="I993" s="62"/>
      <c r="J993" s="62"/>
      <c r="K993" s="62"/>
      <c r="L993" s="62"/>
      <c r="M993" s="62"/>
      <c r="N993" s="62">
        <f>VLOOKUP(A993,PAGOS!$A$2:$D$2051,2,0)</f>
        <v>47800</v>
      </c>
      <c r="O993" s="59" t="str">
        <f>VLOOKUP(A993,PAGOS!$A$2:$D$2051,3,0)</f>
        <v>2000332828</v>
      </c>
      <c r="P993" s="59" t="str">
        <f>VLOOKUP(A993,PAGOS!$A$2:$D$2051,4,0)</f>
        <v>EVENTO MAY_2020 SUBSIDIADO</v>
      </c>
      <c r="Q993" s="67">
        <f t="shared" si="119"/>
        <v>0</v>
      </c>
      <c r="R993" s="59"/>
    </row>
    <row r="994" spans="1:18">
      <c r="A994" s="59">
        <v>4367677</v>
      </c>
      <c r="B994" s="62">
        <v>47800</v>
      </c>
      <c r="C994" s="62">
        <v>47800</v>
      </c>
      <c r="D994" s="59" t="e">
        <f>VLOOKUP(A994,'CARTERA COOSALUD'!$A$2:$B$371,2,0)</f>
        <v>#N/A</v>
      </c>
      <c r="E994" s="59">
        <f>VLOOKUP(A994,PAGOS!$A$2:$B$2051,2,0)</f>
        <v>47800</v>
      </c>
      <c r="F994" s="59" t="e">
        <f t="shared" si="118"/>
        <v>#N/A</v>
      </c>
      <c r="G994" s="62"/>
      <c r="H994" s="62"/>
      <c r="I994" s="62"/>
      <c r="J994" s="62"/>
      <c r="K994" s="62"/>
      <c r="L994" s="62"/>
      <c r="M994" s="62"/>
      <c r="N994" s="62">
        <f>VLOOKUP(A994,PAGOS!$A$2:$D$2051,2,0)</f>
        <v>47800</v>
      </c>
      <c r="O994" s="59" t="str">
        <f>VLOOKUP(A994,PAGOS!$A$2:$D$2051,3,0)</f>
        <v>2000332828</v>
      </c>
      <c r="P994" s="59" t="str">
        <f>VLOOKUP(A994,PAGOS!$A$2:$D$2051,4,0)</f>
        <v>EVENTO MAY_2020 SUBSIDIADO</v>
      </c>
      <c r="Q994" s="67">
        <f t="shared" si="119"/>
        <v>0</v>
      </c>
      <c r="R994" s="59"/>
    </row>
    <row r="995" spans="1:18">
      <c r="A995" s="59">
        <v>4367678</v>
      </c>
      <c r="B995" s="62">
        <v>47800</v>
      </c>
      <c r="C995" s="62">
        <v>47800</v>
      </c>
      <c r="D995" s="59">
        <f>VLOOKUP(A995,'CARTERA COOSALUD'!$A$2:$B$371,2,0)</f>
        <v>41977</v>
      </c>
      <c r="E995" s="59">
        <f>VLOOKUP(A995,PAGOS!$A$2:$B$2051,2,0)</f>
        <v>5823</v>
      </c>
      <c r="F995" s="59">
        <f t="shared" si="118"/>
        <v>5823</v>
      </c>
      <c r="G995" s="62">
        <v>41977</v>
      </c>
      <c r="H995" s="62"/>
      <c r="I995" s="62"/>
      <c r="J995" s="62"/>
      <c r="K995" s="62"/>
      <c r="L995" s="62"/>
      <c r="M995" s="62"/>
      <c r="N995" s="62">
        <f>VLOOKUP(A995,PAGOS!$A$2:$D$2051,2,0)</f>
        <v>5823</v>
      </c>
      <c r="O995" s="59" t="str">
        <f>VLOOKUP(A995,PAGOS!$A$2:$D$2051,3,0)</f>
        <v>2000332828</v>
      </c>
      <c r="P995" s="59" t="str">
        <f>VLOOKUP(A995,PAGOS!$A$2:$D$2051,4,0)</f>
        <v>EVENTO MAY_2020 SUBSIDIADO</v>
      </c>
      <c r="Q995" s="67">
        <f t="shared" si="119"/>
        <v>0</v>
      </c>
      <c r="R995" s="59"/>
    </row>
    <row r="996" spans="1:18">
      <c r="A996" s="59">
        <v>4367683</v>
      </c>
      <c r="B996" s="62">
        <v>47800</v>
      </c>
      <c r="C996" s="62">
        <v>47800</v>
      </c>
      <c r="D996" s="59">
        <f>VLOOKUP(A996,'CARTERA COOSALUD'!$A$2:$B$371,2,0)</f>
        <v>47800</v>
      </c>
      <c r="E996" s="59" t="e">
        <f>VLOOKUP(A996,PAGOS!$A$2:$B$2051,2,0)</f>
        <v>#N/A</v>
      </c>
      <c r="F996" s="59">
        <f t="shared" si="118"/>
        <v>0</v>
      </c>
      <c r="G996" s="62">
        <f>+C996</f>
        <v>47800</v>
      </c>
      <c r="H996" s="62"/>
      <c r="I996" s="62"/>
      <c r="J996" s="62"/>
      <c r="K996" s="62"/>
      <c r="L996" s="62"/>
      <c r="M996" s="62"/>
      <c r="N996" s="62"/>
      <c r="O996" s="59"/>
      <c r="P996" s="59"/>
      <c r="Q996" s="67">
        <f t="shared" si="119"/>
        <v>0</v>
      </c>
      <c r="R996" s="59"/>
    </row>
    <row r="997" spans="1:18">
      <c r="A997" s="59">
        <v>4367732</v>
      </c>
      <c r="B997" s="62">
        <v>47800</v>
      </c>
      <c r="C997" s="62">
        <v>47800</v>
      </c>
      <c r="D997" s="59" t="e">
        <f>VLOOKUP(A997,'CARTERA COOSALUD'!$A$2:$B$371,2,0)</f>
        <v>#N/A</v>
      </c>
      <c r="E997" s="59" t="e">
        <f>VLOOKUP(A997,PAGOS!$A$2:$B$2051,2,0)</f>
        <v>#N/A</v>
      </c>
      <c r="F997" s="59" t="e">
        <f t="shared" si="118"/>
        <v>#N/A</v>
      </c>
      <c r="G997" s="62"/>
      <c r="H997" s="62">
        <f t="shared" ref="H997" si="122">+C997</f>
        <v>47800</v>
      </c>
      <c r="I997" s="62"/>
      <c r="J997" s="62"/>
      <c r="K997" s="62"/>
      <c r="L997" s="62"/>
      <c r="M997" s="62"/>
      <c r="N997" s="62"/>
      <c r="O997" s="59"/>
      <c r="P997" s="59"/>
      <c r="Q997" s="67">
        <f t="shared" si="119"/>
        <v>0</v>
      </c>
      <c r="R997" s="59"/>
    </row>
    <row r="998" spans="1:18">
      <c r="A998" s="59">
        <v>4367832</v>
      </c>
      <c r="B998" s="62">
        <v>47800</v>
      </c>
      <c r="C998" s="62">
        <v>47800</v>
      </c>
      <c r="D998" s="59">
        <f>VLOOKUP(A998,'CARTERA COOSALUD'!$A$2:$B$371,2,0)</f>
        <v>47800</v>
      </c>
      <c r="E998" s="59" t="e">
        <f>VLOOKUP(A998,PAGOS!$A$2:$B$2051,2,0)</f>
        <v>#N/A</v>
      </c>
      <c r="F998" s="59">
        <f t="shared" si="118"/>
        <v>0</v>
      </c>
      <c r="G998" s="62">
        <f t="shared" ref="G998:G1013" si="123">+C998</f>
        <v>47800</v>
      </c>
      <c r="H998" s="62"/>
      <c r="I998" s="62"/>
      <c r="J998" s="62"/>
      <c r="K998" s="62"/>
      <c r="L998" s="62"/>
      <c r="M998" s="62"/>
      <c r="N998" s="62"/>
      <c r="O998" s="59"/>
      <c r="P998" s="59"/>
      <c r="Q998" s="67">
        <f t="shared" si="119"/>
        <v>0</v>
      </c>
      <c r="R998" s="59"/>
    </row>
    <row r="999" spans="1:18">
      <c r="A999" s="59">
        <v>4367888</v>
      </c>
      <c r="B999" s="62">
        <v>361800</v>
      </c>
      <c r="C999" s="62">
        <v>361800</v>
      </c>
      <c r="D999" s="59">
        <f>VLOOKUP(A999,'CARTERA COOSALUD'!$A$2:$B$371,2,0)</f>
        <v>361800</v>
      </c>
      <c r="E999" s="59" t="e">
        <f>VLOOKUP(A999,PAGOS!$A$2:$B$2051,2,0)</f>
        <v>#N/A</v>
      </c>
      <c r="F999" s="59">
        <f t="shared" si="118"/>
        <v>0</v>
      </c>
      <c r="G999" s="62">
        <f t="shared" si="123"/>
        <v>361800</v>
      </c>
      <c r="H999" s="62"/>
      <c r="I999" s="62"/>
      <c r="J999" s="62"/>
      <c r="K999" s="62"/>
      <c r="L999" s="62"/>
      <c r="M999" s="62"/>
      <c r="N999" s="62"/>
      <c r="O999" s="59"/>
      <c r="P999" s="59"/>
      <c r="Q999" s="67">
        <f t="shared" si="119"/>
        <v>0</v>
      </c>
      <c r="R999" s="59"/>
    </row>
    <row r="1000" spans="1:18">
      <c r="A1000" s="59">
        <v>4367996</v>
      </c>
      <c r="B1000" s="62">
        <v>33100</v>
      </c>
      <c r="C1000" s="62">
        <v>33100</v>
      </c>
      <c r="D1000" s="59">
        <f>VLOOKUP(A1000,'CARTERA COOSALUD'!$A$2:$B$371,2,0)</f>
        <v>33100</v>
      </c>
      <c r="E1000" s="59" t="e">
        <f>VLOOKUP(A1000,PAGOS!$A$2:$B$2051,2,0)</f>
        <v>#N/A</v>
      </c>
      <c r="F1000" s="59">
        <f t="shared" si="118"/>
        <v>0</v>
      </c>
      <c r="G1000" s="62">
        <f t="shared" si="123"/>
        <v>33100</v>
      </c>
      <c r="H1000" s="62"/>
      <c r="I1000" s="62"/>
      <c r="J1000" s="62"/>
      <c r="K1000" s="62"/>
      <c r="L1000" s="62"/>
      <c r="M1000" s="62"/>
      <c r="N1000" s="62"/>
      <c r="O1000" s="59"/>
      <c r="P1000" s="59"/>
      <c r="Q1000" s="67">
        <f t="shared" si="119"/>
        <v>0</v>
      </c>
      <c r="R1000" s="59"/>
    </row>
    <row r="1001" spans="1:18">
      <c r="A1001" s="59">
        <v>4367997</v>
      </c>
      <c r="B1001" s="62">
        <v>33100</v>
      </c>
      <c r="C1001" s="62">
        <v>33100</v>
      </c>
      <c r="D1001" s="59">
        <f>VLOOKUP(A1001,'CARTERA COOSALUD'!$A$2:$B$371,2,0)</f>
        <v>33100</v>
      </c>
      <c r="E1001" s="59" t="e">
        <f>VLOOKUP(A1001,PAGOS!$A$2:$B$2051,2,0)</f>
        <v>#N/A</v>
      </c>
      <c r="F1001" s="59">
        <f t="shared" si="118"/>
        <v>0</v>
      </c>
      <c r="G1001" s="62">
        <f t="shared" si="123"/>
        <v>33100</v>
      </c>
      <c r="H1001" s="62"/>
      <c r="I1001" s="62"/>
      <c r="J1001" s="62"/>
      <c r="K1001" s="62"/>
      <c r="L1001" s="62"/>
      <c r="M1001" s="62"/>
      <c r="N1001" s="62"/>
      <c r="O1001" s="59"/>
      <c r="P1001" s="59"/>
      <c r="Q1001" s="67">
        <f t="shared" si="119"/>
        <v>0</v>
      </c>
      <c r="R1001" s="59"/>
    </row>
    <row r="1002" spans="1:18">
      <c r="A1002" s="59">
        <v>4368004</v>
      </c>
      <c r="B1002" s="62">
        <v>47800</v>
      </c>
      <c r="C1002" s="62">
        <v>47800</v>
      </c>
      <c r="D1002" s="59">
        <f>VLOOKUP(A1002,'CARTERA COOSALUD'!$A$2:$B$371,2,0)</f>
        <v>47800</v>
      </c>
      <c r="E1002" s="59" t="e">
        <f>VLOOKUP(A1002,PAGOS!$A$2:$B$2051,2,0)</f>
        <v>#N/A</v>
      </c>
      <c r="F1002" s="59">
        <f t="shared" si="118"/>
        <v>0</v>
      </c>
      <c r="G1002" s="62">
        <f t="shared" si="123"/>
        <v>47800</v>
      </c>
      <c r="H1002" s="62"/>
      <c r="I1002" s="62"/>
      <c r="J1002" s="62"/>
      <c r="K1002" s="62"/>
      <c r="L1002" s="62"/>
      <c r="M1002" s="62"/>
      <c r="N1002" s="62"/>
      <c r="O1002" s="59"/>
      <c r="P1002" s="59"/>
      <c r="Q1002" s="67">
        <f t="shared" si="119"/>
        <v>0</v>
      </c>
      <c r="R1002" s="59"/>
    </row>
    <row r="1003" spans="1:18">
      <c r="A1003" s="59">
        <v>4368009</v>
      </c>
      <c r="B1003" s="62">
        <v>47800</v>
      </c>
      <c r="C1003" s="62">
        <v>47800</v>
      </c>
      <c r="D1003" s="59">
        <f>VLOOKUP(A1003,'CARTERA COOSALUD'!$A$2:$B$371,2,0)</f>
        <v>47800</v>
      </c>
      <c r="E1003" s="59" t="e">
        <f>VLOOKUP(A1003,PAGOS!$A$2:$B$2051,2,0)</f>
        <v>#N/A</v>
      </c>
      <c r="F1003" s="59">
        <f t="shared" si="118"/>
        <v>0</v>
      </c>
      <c r="G1003" s="62">
        <f t="shared" si="123"/>
        <v>47800</v>
      </c>
      <c r="H1003" s="62"/>
      <c r="I1003" s="62"/>
      <c r="J1003" s="62"/>
      <c r="K1003" s="62"/>
      <c r="L1003" s="62"/>
      <c r="M1003" s="62"/>
      <c r="N1003" s="62"/>
      <c r="O1003" s="59"/>
      <c r="P1003" s="59"/>
      <c r="Q1003" s="67">
        <f t="shared" si="119"/>
        <v>0</v>
      </c>
      <c r="R1003" s="59"/>
    </row>
    <row r="1004" spans="1:18">
      <c r="A1004" s="59">
        <v>4368067</v>
      </c>
      <c r="B1004" s="62">
        <v>54400</v>
      </c>
      <c r="C1004" s="62">
        <v>54400</v>
      </c>
      <c r="D1004" s="59">
        <f>VLOOKUP(A1004,'CARTERA COOSALUD'!$A$2:$B$371,2,0)</f>
        <v>54400</v>
      </c>
      <c r="E1004" s="59" t="e">
        <f>VLOOKUP(A1004,PAGOS!$A$2:$B$2051,2,0)</f>
        <v>#N/A</v>
      </c>
      <c r="F1004" s="59">
        <f t="shared" si="118"/>
        <v>0</v>
      </c>
      <c r="G1004" s="62">
        <f t="shared" si="123"/>
        <v>54400</v>
      </c>
      <c r="H1004" s="62"/>
      <c r="I1004" s="62"/>
      <c r="J1004" s="62"/>
      <c r="K1004" s="62"/>
      <c r="L1004" s="62"/>
      <c r="M1004" s="62"/>
      <c r="N1004" s="62"/>
      <c r="O1004" s="59"/>
      <c r="P1004" s="59"/>
      <c r="Q1004" s="67">
        <f t="shared" si="119"/>
        <v>0</v>
      </c>
      <c r="R1004" s="59"/>
    </row>
    <row r="1005" spans="1:18">
      <c r="A1005" s="59">
        <v>4368249</v>
      </c>
      <c r="B1005" s="62">
        <v>47800</v>
      </c>
      <c r="C1005" s="62">
        <v>47800</v>
      </c>
      <c r="D1005" s="59">
        <f>VLOOKUP(A1005,'CARTERA COOSALUD'!$A$2:$B$371,2,0)</f>
        <v>47800</v>
      </c>
      <c r="E1005" s="59" t="e">
        <f>VLOOKUP(A1005,PAGOS!$A$2:$B$2051,2,0)</f>
        <v>#N/A</v>
      </c>
      <c r="F1005" s="59">
        <f t="shared" si="118"/>
        <v>0</v>
      </c>
      <c r="G1005" s="62">
        <f t="shared" si="123"/>
        <v>47800</v>
      </c>
      <c r="H1005" s="62"/>
      <c r="I1005" s="62"/>
      <c r="J1005" s="62"/>
      <c r="K1005" s="62"/>
      <c r="L1005" s="62"/>
      <c r="M1005" s="62"/>
      <c r="N1005" s="62"/>
      <c r="O1005" s="59"/>
      <c r="P1005" s="59"/>
      <c r="Q1005" s="67">
        <f t="shared" si="119"/>
        <v>0</v>
      </c>
      <c r="R1005" s="59"/>
    </row>
    <row r="1006" spans="1:18">
      <c r="A1006" s="59">
        <v>4368250</v>
      </c>
      <c r="B1006" s="62">
        <v>47800</v>
      </c>
      <c r="C1006" s="62">
        <v>47800</v>
      </c>
      <c r="D1006" s="59">
        <f>VLOOKUP(A1006,'CARTERA COOSALUD'!$A$2:$B$371,2,0)</f>
        <v>47800</v>
      </c>
      <c r="E1006" s="59" t="e">
        <f>VLOOKUP(A1006,PAGOS!$A$2:$B$2051,2,0)</f>
        <v>#N/A</v>
      </c>
      <c r="F1006" s="59">
        <f t="shared" si="118"/>
        <v>0</v>
      </c>
      <c r="G1006" s="62">
        <f t="shared" si="123"/>
        <v>47800</v>
      </c>
      <c r="H1006" s="62"/>
      <c r="I1006" s="62"/>
      <c r="J1006" s="62"/>
      <c r="K1006" s="62"/>
      <c r="L1006" s="62"/>
      <c r="M1006" s="62"/>
      <c r="N1006" s="62"/>
      <c r="O1006" s="59"/>
      <c r="P1006" s="59"/>
      <c r="Q1006" s="67">
        <f t="shared" si="119"/>
        <v>0</v>
      </c>
      <c r="R1006" s="59"/>
    </row>
    <row r="1007" spans="1:18">
      <c r="A1007" s="59">
        <v>4368406</v>
      </c>
      <c r="B1007" s="62">
        <v>47800</v>
      </c>
      <c r="C1007" s="62">
        <v>47800</v>
      </c>
      <c r="D1007" s="59">
        <f>VLOOKUP(A1007,'CARTERA COOSALUD'!$A$2:$B$371,2,0)</f>
        <v>47800</v>
      </c>
      <c r="E1007" s="59" t="e">
        <f>VLOOKUP(A1007,PAGOS!$A$2:$B$2051,2,0)</f>
        <v>#N/A</v>
      </c>
      <c r="F1007" s="59">
        <f t="shared" si="118"/>
        <v>0</v>
      </c>
      <c r="G1007" s="62">
        <f t="shared" si="123"/>
        <v>47800</v>
      </c>
      <c r="H1007" s="62"/>
      <c r="I1007" s="62"/>
      <c r="J1007" s="62"/>
      <c r="K1007" s="62"/>
      <c r="L1007" s="62"/>
      <c r="M1007" s="62"/>
      <c r="N1007" s="62"/>
      <c r="O1007" s="59"/>
      <c r="P1007" s="59"/>
      <c r="Q1007" s="67">
        <f t="shared" si="119"/>
        <v>0</v>
      </c>
      <c r="R1007" s="59"/>
    </row>
    <row r="1008" spans="1:18">
      <c r="A1008" s="59">
        <v>4368421</v>
      </c>
      <c r="B1008" s="62">
        <v>47800</v>
      </c>
      <c r="C1008" s="62">
        <v>47800</v>
      </c>
      <c r="D1008" s="59">
        <f>VLOOKUP(A1008,'CARTERA COOSALUD'!$A$2:$B$371,2,0)</f>
        <v>47800</v>
      </c>
      <c r="E1008" s="59" t="e">
        <f>VLOOKUP(A1008,PAGOS!$A$2:$B$2051,2,0)</f>
        <v>#N/A</v>
      </c>
      <c r="F1008" s="59">
        <f t="shared" si="118"/>
        <v>0</v>
      </c>
      <c r="G1008" s="62">
        <f t="shared" si="123"/>
        <v>47800</v>
      </c>
      <c r="H1008" s="62"/>
      <c r="I1008" s="62"/>
      <c r="J1008" s="62"/>
      <c r="K1008" s="62"/>
      <c r="L1008" s="62"/>
      <c r="M1008" s="62"/>
      <c r="N1008" s="62"/>
      <c r="O1008" s="59"/>
      <c r="P1008" s="59"/>
      <c r="Q1008" s="67">
        <f t="shared" si="119"/>
        <v>0</v>
      </c>
      <c r="R1008" s="59"/>
    </row>
    <row r="1009" spans="1:18">
      <c r="A1009" s="59">
        <v>4368424</v>
      </c>
      <c r="B1009" s="62">
        <v>47800</v>
      </c>
      <c r="C1009" s="62">
        <v>47800</v>
      </c>
      <c r="D1009" s="59">
        <f>VLOOKUP(A1009,'CARTERA COOSALUD'!$A$2:$B$371,2,0)</f>
        <v>47800</v>
      </c>
      <c r="E1009" s="59" t="e">
        <f>VLOOKUP(A1009,PAGOS!$A$2:$B$2051,2,0)</f>
        <v>#N/A</v>
      </c>
      <c r="F1009" s="59">
        <f t="shared" si="118"/>
        <v>0</v>
      </c>
      <c r="G1009" s="62">
        <f t="shared" si="123"/>
        <v>47800</v>
      </c>
      <c r="H1009" s="62"/>
      <c r="I1009" s="62"/>
      <c r="J1009" s="62"/>
      <c r="K1009" s="62"/>
      <c r="L1009" s="62"/>
      <c r="M1009" s="62"/>
      <c r="N1009" s="62"/>
      <c r="O1009" s="59"/>
      <c r="P1009" s="59"/>
      <c r="Q1009" s="67">
        <f t="shared" si="119"/>
        <v>0</v>
      </c>
      <c r="R1009" s="59"/>
    </row>
    <row r="1010" spans="1:18">
      <c r="A1010" s="59">
        <v>4368550</v>
      </c>
      <c r="B1010" s="62">
        <v>47800</v>
      </c>
      <c r="C1010" s="62">
        <v>47800</v>
      </c>
      <c r="D1010" s="59">
        <f>VLOOKUP(A1010,'CARTERA COOSALUD'!$A$2:$B$371,2,0)</f>
        <v>47800</v>
      </c>
      <c r="E1010" s="59" t="e">
        <f>VLOOKUP(A1010,PAGOS!$A$2:$B$2051,2,0)</f>
        <v>#N/A</v>
      </c>
      <c r="F1010" s="59">
        <f t="shared" si="118"/>
        <v>0</v>
      </c>
      <c r="G1010" s="62">
        <f t="shared" si="123"/>
        <v>47800</v>
      </c>
      <c r="H1010" s="62"/>
      <c r="I1010" s="62"/>
      <c r="J1010" s="62"/>
      <c r="K1010" s="62"/>
      <c r="L1010" s="62"/>
      <c r="M1010" s="62"/>
      <c r="N1010" s="62"/>
      <c r="O1010" s="59"/>
      <c r="P1010" s="59"/>
      <c r="Q1010" s="67">
        <f t="shared" si="119"/>
        <v>0</v>
      </c>
      <c r="R1010" s="59"/>
    </row>
    <row r="1011" spans="1:18">
      <c r="A1011" s="59">
        <v>4368578</v>
      </c>
      <c r="B1011" s="62">
        <v>47800</v>
      </c>
      <c r="C1011" s="62">
        <v>47800</v>
      </c>
      <c r="D1011" s="59">
        <f>VLOOKUP(A1011,'CARTERA COOSALUD'!$A$2:$B$371,2,0)</f>
        <v>47800</v>
      </c>
      <c r="E1011" s="59" t="e">
        <f>VLOOKUP(A1011,PAGOS!$A$2:$B$2051,2,0)</f>
        <v>#N/A</v>
      </c>
      <c r="F1011" s="59">
        <f t="shared" si="118"/>
        <v>0</v>
      </c>
      <c r="G1011" s="62">
        <f t="shared" si="123"/>
        <v>47800</v>
      </c>
      <c r="H1011" s="62"/>
      <c r="I1011" s="62"/>
      <c r="J1011" s="62"/>
      <c r="K1011" s="62"/>
      <c r="L1011" s="62"/>
      <c r="M1011" s="62"/>
      <c r="N1011" s="62"/>
      <c r="O1011" s="59"/>
      <c r="P1011" s="59"/>
      <c r="Q1011" s="67">
        <f t="shared" si="119"/>
        <v>0</v>
      </c>
      <c r="R1011" s="59"/>
    </row>
    <row r="1012" spans="1:18">
      <c r="A1012" s="59">
        <v>4368582</v>
      </c>
      <c r="B1012" s="62">
        <v>47800</v>
      </c>
      <c r="C1012" s="62">
        <v>47800</v>
      </c>
      <c r="D1012" s="59">
        <f>VLOOKUP(A1012,'CARTERA COOSALUD'!$A$2:$B$371,2,0)</f>
        <v>47800</v>
      </c>
      <c r="E1012" s="59" t="e">
        <f>VLOOKUP(A1012,PAGOS!$A$2:$B$2051,2,0)</f>
        <v>#N/A</v>
      </c>
      <c r="F1012" s="59">
        <f t="shared" si="118"/>
        <v>0</v>
      </c>
      <c r="G1012" s="62">
        <f t="shared" si="123"/>
        <v>47800</v>
      </c>
      <c r="H1012" s="62"/>
      <c r="I1012" s="62"/>
      <c r="J1012" s="62"/>
      <c r="K1012" s="62"/>
      <c r="L1012" s="62"/>
      <c r="M1012" s="62"/>
      <c r="N1012" s="62"/>
      <c r="O1012" s="59"/>
      <c r="P1012" s="59"/>
      <c r="Q1012" s="67">
        <f t="shared" si="119"/>
        <v>0</v>
      </c>
      <c r="R1012" s="59"/>
    </row>
    <row r="1013" spans="1:18">
      <c r="A1013" s="59">
        <v>4368588</v>
      </c>
      <c r="B1013" s="62">
        <v>47800</v>
      </c>
      <c r="C1013" s="62">
        <v>47800</v>
      </c>
      <c r="D1013" s="59">
        <f>VLOOKUP(A1013,'CARTERA COOSALUD'!$A$2:$B$371,2,0)</f>
        <v>47800</v>
      </c>
      <c r="E1013" s="59" t="e">
        <f>VLOOKUP(A1013,PAGOS!$A$2:$B$2051,2,0)</f>
        <v>#N/A</v>
      </c>
      <c r="F1013" s="59">
        <f t="shared" si="118"/>
        <v>0</v>
      </c>
      <c r="G1013" s="62">
        <f t="shared" si="123"/>
        <v>47800</v>
      </c>
      <c r="H1013" s="62"/>
      <c r="I1013" s="62"/>
      <c r="J1013" s="62"/>
      <c r="K1013" s="62"/>
      <c r="L1013" s="62"/>
      <c r="M1013" s="62"/>
      <c r="N1013" s="62"/>
      <c r="O1013" s="59"/>
      <c r="P1013" s="59"/>
      <c r="Q1013" s="67">
        <f t="shared" si="119"/>
        <v>0</v>
      </c>
      <c r="R1013" s="59"/>
    </row>
    <row r="1014" spans="1:18">
      <c r="A1014" s="59">
        <v>4368719</v>
      </c>
      <c r="B1014" s="62">
        <v>5246177</v>
      </c>
      <c r="C1014" s="62">
        <v>5246177</v>
      </c>
      <c r="D1014" s="59" t="e">
        <f>VLOOKUP(A1014,'CARTERA COOSALUD'!$A$2:$B$371,2,0)</f>
        <v>#N/A</v>
      </c>
      <c r="E1014" s="59">
        <f>VLOOKUP(A1014,PAGOS!$A$2:$B$2051,2,0)</f>
        <v>5155147</v>
      </c>
      <c r="F1014" s="59" t="e">
        <f t="shared" si="118"/>
        <v>#N/A</v>
      </c>
      <c r="G1014" s="62"/>
      <c r="H1014" s="62"/>
      <c r="I1014" s="62"/>
      <c r="J1014" s="62"/>
      <c r="K1014" s="62">
        <f>VLOOKUP(A1014,'GLOSAS X CONCILIAR'!$A$2:$B$32,2,0)</f>
        <v>91030</v>
      </c>
      <c r="L1014" s="62"/>
      <c r="M1014" s="62"/>
      <c r="N1014" s="62">
        <f>VLOOKUP(A1014,PAGOS!$A$2:$D$2051,2,0)</f>
        <v>5155147</v>
      </c>
      <c r="O1014" s="59" t="str">
        <f>VLOOKUP(A1014,PAGOS!$A$2:$D$2051,3,0)</f>
        <v>2000253514</v>
      </c>
      <c r="P1014" s="59" t="str">
        <f>VLOOKUP(A1014,PAGOS!$A$2:$D$2051,4,0)</f>
        <v>EVENTO DIC_2019  RED.PUBLICA SANTANDER</v>
      </c>
      <c r="Q1014" s="67">
        <f t="shared" si="119"/>
        <v>0</v>
      </c>
      <c r="R1014" s="59"/>
    </row>
    <row r="1015" spans="1:18">
      <c r="A1015" s="59">
        <v>4368738</v>
      </c>
      <c r="B1015" s="62">
        <v>4109570</v>
      </c>
      <c r="C1015" s="62">
        <v>4109570</v>
      </c>
      <c r="D1015" s="59">
        <f>VLOOKUP(A1015,'CARTERA COOSALUD'!$A$2:$B$371,2,0)</f>
        <v>3867662</v>
      </c>
      <c r="E1015" s="59" t="e">
        <f>VLOOKUP(A1015,PAGOS!$A$2:$B$2051,2,0)</f>
        <v>#N/A</v>
      </c>
      <c r="F1015" s="59">
        <f t="shared" si="118"/>
        <v>241908</v>
      </c>
      <c r="G1015" s="62">
        <v>3867662</v>
      </c>
      <c r="H1015" s="62"/>
      <c r="I1015" s="62"/>
      <c r="J1015" s="62"/>
      <c r="K1015" s="62">
        <f>VLOOKUP(A1015,'GLOSAS X CONCILIAR'!$A$2:$B$32,2,0)</f>
        <v>241908</v>
      </c>
      <c r="L1015" s="62"/>
      <c r="M1015" s="62"/>
      <c r="N1015" s="62"/>
      <c r="O1015" s="59"/>
      <c r="P1015" s="59"/>
      <c r="Q1015" s="67">
        <f t="shared" si="119"/>
        <v>0</v>
      </c>
      <c r="R1015" s="59"/>
    </row>
    <row r="1016" spans="1:18">
      <c r="A1016" s="59">
        <v>4368870</v>
      </c>
      <c r="B1016" s="62">
        <v>47800</v>
      </c>
      <c r="C1016" s="62">
        <v>47800</v>
      </c>
      <c r="D1016" s="59" t="e">
        <f>VLOOKUP(A1016,'CARTERA COOSALUD'!$A$2:$B$371,2,0)</f>
        <v>#N/A</v>
      </c>
      <c r="E1016" s="59" t="e">
        <f>VLOOKUP(A1016,PAGOS!$A$2:$B$2051,2,0)</f>
        <v>#N/A</v>
      </c>
      <c r="F1016" s="59" t="e">
        <f t="shared" si="118"/>
        <v>#N/A</v>
      </c>
      <c r="G1016" s="62"/>
      <c r="H1016" s="62">
        <f t="shared" ref="H1016" si="124">+C1016</f>
        <v>47800</v>
      </c>
      <c r="I1016" s="62"/>
      <c r="J1016" s="62"/>
      <c r="K1016" s="62"/>
      <c r="L1016" s="62"/>
      <c r="M1016" s="62"/>
      <c r="N1016" s="62"/>
      <c r="O1016" s="59"/>
      <c r="P1016" s="59"/>
      <c r="Q1016" s="67">
        <f t="shared" si="119"/>
        <v>0</v>
      </c>
      <c r="R1016" s="59"/>
    </row>
    <row r="1017" spans="1:18">
      <c r="A1017" s="59">
        <v>4368946</v>
      </c>
      <c r="B1017" s="62">
        <v>250000</v>
      </c>
      <c r="C1017" s="62">
        <v>250000</v>
      </c>
      <c r="D1017" s="59">
        <f>VLOOKUP(A1017,'CARTERA COOSALUD'!$A$2:$B$371,2,0)</f>
        <v>250000</v>
      </c>
      <c r="E1017" s="59" t="e">
        <f>VLOOKUP(A1017,PAGOS!$A$2:$B$2051,2,0)</f>
        <v>#N/A</v>
      </c>
      <c r="F1017" s="59">
        <f t="shared" si="118"/>
        <v>0</v>
      </c>
      <c r="G1017" s="62">
        <f>+C1017</f>
        <v>250000</v>
      </c>
      <c r="H1017" s="62"/>
      <c r="I1017" s="62"/>
      <c r="J1017" s="62"/>
      <c r="K1017" s="62"/>
      <c r="L1017" s="62"/>
      <c r="M1017" s="62"/>
      <c r="N1017" s="62"/>
      <c r="O1017" s="59"/>
      <c r="P1017" s="59"/>
      <c r="Q1017" s="67">
        <f t="shared" si="119"/>
        <v>0</v>
      </c>
      <c r="R1017" s="59"/>
    </row>
    <row r="1018" spans="1:18">
      <c r="A1018" s="59">
        <v>4369150</v>
      </c>
      <c r="B1018" s="62">
        <v>1792175</v>
      </c>
      <c r="C1018" s="62">
        <v>1792175</v>
      </c>
      <c r="D1018" s="59" t="e">
        <f>VLOOKUP(A1018,'CARTERA COOSALUD'!$A$2:$B$371,2,0)</f>
        <v>#N/A</v>
      </c>
      <c r="E1018" s="59" t="e">
        <f>VLOOKUP(A1018,PAGOS!$A$2:$B$2051,2,0)</f>
        <v>#N/A</v>
      </c>
      <c r="F1018" s="59" t="e">
        <f t="shared" si="118"/>
        <v>#N/A</v>
      </c>
      <c r="G1018" s="62"/>
      <c r="H1018" s="62">
        <f t="shared" ref="H1018" si="125">+C1018</f>
        <v>1792175</v>
      </c>
      <c r="I1018" s="62"/>
      <c r="J1018" s="62"/>
      <c r="K1018" s="62"/>
      <c r="L1018" s="62"/>
      <c r="M1018" s="62"/>
      <c r="N1018" s="62"/>
      <c r="O1018" s="59"/>
      <c r="P1018" s="59"/>
      <c r="Q1018" s="67">
        <f t="shared" si="119"/>
        <v>0</v>
      </c>
      <c r="R1018" s="59"/>
    </row>
    <row r="1019" spans="1:18">
      <c r="A1019" s="59">
        <v>4369232</v>
      </c>
      <c r="B1019" s="62">
        <v>50500</v>
      </c>
      <c r="C1019" s="62">
        <v>50500</v>
      </c>
      <c r="D1019" s="59">
        <f>VLOOKUP(A1019,'CARTERA COOSALUD'!$A$2:$B$371,2,0)</f>
        <v>50500</v>
      </c>
      <c r="E1019" s="59" t="e">
        <f>VLOOKUP(A1019,PAGOS!$A$2:$B$2051,2,0)</f>
        <v>#N/A</v>
      </c>
      <c r="F1019" s="59">
        <f t="shared" si="118"/>
        <v>0</v>
      </c>
      <c r="G1019" s="62">
        <f t="shared" ref="G1019:G1026" si="126">+C1019</f>
        <v>50500</v>
      </c>
      <c r="H1019" s="62"/>
      <c r="I1019" s="62"/>
      <c r="J1019" s="62"/>
      <c r="K1019" s="62"/>
      <c r="L1019" s="62"/>
      <c r="M1019" s="62"/>
      <c r="N1019" s="62"/>
      <c r="O1019" s="59"/>
      <c r="P1019" s="59"/>
      <c r="Q1019" s="67">
        <f t="shared" si="119"/>
        <v>0</v>
      </c>
      <c r="R1019" s="59"/>
    </row>
    <row r="1020" spans="1:18">
      <c r="A1020" s="59">
        <v>4369235</v>
      </c>
      <c r="B1020" s="62">
        <v>214500</v>
      </c>
      <c r="C1020" s="62">
        <v>214500</v>
      </c>
      <c r="D1020" s="59">
        <f>VLOOKUP(A1020,'CARTERA COOSALUD'!$A$2:$B$371,2,0)</f>
        <v>214500</v>
      </c>
      <c r="E1020" s="59" t="e">
        <f>VLOOKUP(A1020,PAGOS!$A$2:$B$2051,2,0)</f>
        <v>#N/A</v>
      </c>
      <c r="F1020" s="59">
        <f t="shared" si="118"/>
        <v>0</v>
      </c>
      <c r="G1020" s="62">
        <f t="shared" si="126"/>
        <v>214500</v>
      </c>
      <c r="H1020" s="62"/>
      <c r="I1020" s="62"/>
      <c r="J1020" s="62"/>
      <c r="K1020" s="62"/>
      <c r="L1020" s="62"/>
      <c r="M1020" s="62"/>
      <c r="N1020" s="62"/>
      <c r="O1020" s="59"/>
      <c r="P1020" s="59"/>
      <c r="Q1020" s="67">
        <f t="shared" si="119"/>
        <v>0</v>
      </c>
      <c r="R1020" s="59"/>
    </row>
    <row r="1021" spans="1:18">
      <c r="A1021" s="59">
        <v>4369300</v>
      </c>
      <c r="B1021" s="62">
        <v>116500</v>
      </c>
      <c r="C1021" s="62">
        <v>116500</v>
      </c>
      <c r="D1021" s="59">
        <f>VLOOKUP(A1021,'CARTERA COOSALUD'!$A$2:$B$371,2,0)</f>
        <v>116500</v>
      </c>
      <c r="E1021" s="59" t="e">
        <f>VLOOKUP(A1021,PAGOS!$A$2:$B$2051,2,0)</f>
        <v>#N/A</v>
      </c>
      <c r="F1021" s="59">
        <f t="shared" si="118"/>
        <v>0</v>
      </c>
      <c r="G1021" s="62">
        <f t="shared" si="126"/>
        <v>116500</v>
      </c>
      <c r="H1021" s="62"/>
      <c r="I1021" s="62"/>
      <c r="J1021" s="62"/>
      <c r="K1021" s="62"/>
      <c r="L1021" s="62"/>
      <c r="M1021" s="62"/>
      <c r="N1021" s="62"/>
      <c r="O1021" s="59"/>
      <c r="P1021" s="59"/>
      <c r="Q1021" s="67">
        <f t="shared" si="119"/>
        <v>0</v>
      </c>
      <c r="R1021" s="59"/>
    </row>
    <row r="1022" spans="1:18">
      <c r="A1022" s="59">
        <v>4369349</v>
      </c>
      <c r="B1022" s="62">
        <v>214500</v>
      </c>
      <c r="C1022" s="62">
        <v>214500</v>
      </c>
      <c r="D1022" s="59">
        <f>VLOOKUP(A1022,'CARTERA COOSALUD'!$A$2:$B$371,2,0)</f>
        <v>214500</v>
      </c>
      <c r="E1022" s="59" t="e">
        <f>VLOOKUP(A1022,PAGOS!$A$2:$B$2051,2,0)</f>
        <v>#N/A</v>
      </c>
      <c r="F1022" s="59">
        <f t="shared" si="118"/>
        <v>0</v>
      </c>
      <c r="G1022" s="62">
        <f t="shared" si="126"/>
        <v>214500</v>
      </c>
      <c r="H1022" s="62"/>
      <c r="I1022" s="62"/>
      <c r="J1022" s="62"/>
      <c r="K1022" s="62"/>
      <c r="L1022" s="62"/>
      <c r="M1022" s="62"/>
      <c r="N1022" s="62"/>
      <c r="O1022" s="59"/>
      <c r="P1022" s="59"/>
      <c r="Q1022" s="67">
        <f t="shared" si="119"/>
        <v>0</v>
      </c>
      <c r="R1022" s="59"/>
    </row>
    <row r="1023" spans="1:18">
      <c r="A1023" s="59">
        <v>4369350</v>
      </c>
      <c r="B1023" s="62">
        <v>116500</v>
      </c>
      <c r="C1023" s="62">
        <v>116500</v>
      </c>
      <c r="D1023" s="59">
        <f>VLOOKUP(A1023,'CARTERA COOSALUD'!$A$2:$B$371,2,0)</f>
        <v>116500</v>
      </c>
      <c r="E1023" s="59" t="e">
        <f>VLOOKUP(A1023,PAGOS!$A$2:$B$2051,2,0)</f>
        <v>#N/A</v>
      </c>
      <c r="F1023" s="59">
        <f t="shared" si="118"/>
        <v>0</v>
      </c>
      <c r="G1023" s="62">
        <f t="shared" si="126"/>
        <v>116500</v>
      </c>
      <c r="H1023" s="62"/>
      <c r="I1023" s="62"/>
      <c r="J1023" s="62"/>
      <c r="K1023" s="62"/>
      <c r="L1023" s="62"/>
      <c r="M1023" s="62"/>
      <c r="N1023" s="62"/>
      <c r="O1023" s="59"/>
      <c r="P1023" s="59"/>
      <c r="Q1023" s="67">
        <f t="shared" si="119"/>
        <v>0</v>
      </c>
      <c r="R1023" s="59"/>
    </row>
    <row r="1024" spans="1:18">
      <c r="A1024" s="59">
        <v>4369352</v>
      </c>
      <c r="B1024" s="62">
        <v>47800</v>
      </c>
      <c r="C1024" s="62">
        <v>47800</v>
      </c>
      <c r="D1024" s="59">
        <f>VLOOKUP(A1024,'CARTERA COOSALUD'!$A$2:$B$371,2,0)</f>
        <v>47800</v>
      </c>
      <c r="E1024" s="59" t="e">
        <f>VLOOKUP(A1024,PAGOS!$A$2:$B$2051,2,0)</f>
        <v>#N/A</v>
      </c>
      <c r="F1024" s="59">
        <f t="shared" si="118"/>
        <v>0</v>
      </c>
      <c r="G1024" s="62">
        <f t="shared" si="126"/>
        <v>47800</v>
      </c>
      <c r="H1024" s="62"/>
      <c r="I1024" s="62"/>
      <c r="J1024" s="62"/>
      <c r="K1024" s="62"/>
      <c r="L1024" s="62"/>
      <c r="M1024" s="62"/>
      <c r="N1024" s="62"/>
      <c r="O1024" s="59"/>
      <c r="P1024" s="59"/>
      <c r="Q1024" s="67">
        <f t="shared" si="119"/>
        <v>0</v>
      </c>
      <c r="R1024" s="59"/>
    </row>
    <row r="1025" spans="1:18">
      <c r="A1025" s="59">
        <v>4369353</v>
      </c>
      <c r="B1025" s="62">
        <v>130000</v>
      </c>
      <c r="C1025" s="62">
        <v>130000</v>
      </c>
      <c r="D1025" s="59">
        <f>VLOOKUP(A1025,'CARTERA COOSALUD'!$A$2:$B$371,2,0)</f>
        <v>130000</v>
      </c>
      <c r="E1025" s="59" t="e">
        <f>VLOOKUP(A1025,PAGOS!$A$2:$B$2051,2,0)</f>
        <v>#N/A</v>
      </c>
      <c r="F1025" s="59">
        <f t="shared" si="118"/>
        <v>0</v>
      </c>
      <c r="G1025" s="62">
        <f t="shared" si="126"/>
        <v>130000</v>
      </c>
      <c r="H1025" s="62"/>
      <c r="I1025" s="62"/>
      <c r="J1025" s="62"/>
      <c r="K1025" s="62"/>
      <c r="L1025" s="62"/>
      <c r="M1025" s="62"/>
      <c r="N1025" s="62"/>
      <c r="O1025" s="59"/>
      <c r="P1025" s="59"/>
      <c r="Q1025" s="67">
        <f t="shared" si="119"/>
        <v>0</v>
      </c>
      <c r="R1025" s="59"/>
    </row>
    <row r="1026" spans="1:18">
      <c r="A1026" s="59">
        <v>4369355</v>
      </c>
      <c r="B1026" s="62">
        <v>47800</v>
      </c>
      <c r="C1026" s="62">
        <v>47800</v>
      </c>
      <c r="D1026" s="59">
        <f>VLOOKUP(A1026,'CARTERA COOSALUD'!$A$2:$B$371,2,0)</f>
        <v>47800</v>
      </c>
      <c r="E1026" s="59" t="e">
        <f>VLOOKUP(A1026,PAGOS!$A$2:$B$2051,2,0)</f>
        <v>#N/A</v>
      </c>
      <c r="F1026" s="59">
        <f t="shared" si="118"/>
        <v>0</v>
      </c>
      <c r="G1026" s="62">
        <f t="shared" si="126"/>
        <v>47800</v>
      </c>
      <c r="H1026" s="62"/>
      <c r="I1026" s="62"/>
      <c r="J1026" s="62"/>
      <c r="K1026" s="62"/>
      <c r="L1026" s="62"/>
      <c r="M1026" s="62"/>
      <c r="N1026" s="62"/>
      <c r="O1026" s="59"/>
      <c r="P1026" s="59"/>
      <c r="Q1026" s="67">
        <f t="shared" si="119"/>
        <v>0</v>
      </c>
      <c r="R1026" s="59"/>
    </row>
    <row r="1027" spans="1:18">
      <c r="A1027" s="59">
        <v>4369357</v>
      </c>
      <c r="B1027" s="62">
        <v>348600</v>
      </c>
      <c r="C1027" s="62">
        <v>348600</v>
      </c>
      <c r="D1027" s="59" t="e">
        <f>VLOOKUP(A1027,'CARTERA COOSALUD'!$A$2:$B$371,2,0)</f>
        <v>#N/A</v>
      </c>
      <c r="E1027" s="59">
        <f>VLOOKUP(A1027,PAGOS!$A$2:$B$2051,2,0)</f>
        <v>348600</v>
      </c>
      <c r="F1027" s="59" t="e">
        <f t="shared" ref="F1027:F1090" si="127">+C1027-D1027</f>
        <v>#N/A</v>
      </c>
      <c r="G1027" s="62"/>
      <c r="H1027" s="62"/>
      <c r="I1027" s="62"/>
      <c r="J1027" s="62"/>
      <c r="K1027" s="62"/>
      <c r="L1027" s="62"/>
      <c r="M1027" s="62"/>
      <c r="N1027" s="62">
        <f>VLOOKUP(A1027,PAGOS!$A$2:$D$2051,2,0)</f>
        <v>348600</v>
      </c>
      <c r="O1027" s="59" t="str">
        <f>VLOOKUP(A1027,PAGOS!$A$2:$D$2051,3,0)</f>
        <v>2000332828</v>
      </c>
      <c r="P1027" s="59" t="str">
        <f>VLOOKUP(A1027,PAGOS!$A$2:$D$2051,4,0)</f>
        <v>EVENTO MAY_2020 SUBSIDIADO</v>
      </c>
      <c r="Q1027" s="67">
        <f t="shared" ref="Q1027:Q1090" si="128">+C1027-SUM(G1027:N1027)</f>
        <v>0</v>
      </c>
      <c r="R1027" s="59"/>
    </row>
    <row r="1028" spans="1:18">
      <c r="A1028" s="59">
        <v>4369358</v>
      </c>
      <c r="B1028" s="62">
        <v>47800</v>
      </c>
      <c r="C1028" s="62">
        <v>47800</v>
      </c>
      <c r="D1028" s="59">
        <f>VLOOKUP(A1028,'CARTERA COOSALUD'!$A$2:$B$371,2,0)</f>
        <v>47800</v>
      </c>
      <c r="E1028" s="59" t="e">
        <f>VLOOKUP(A1028,PAGOS!$A$2:$B$2051,2,0)</f>
        <v>#N/A</v>
      </c>
      <c r="F1028" s="59">
        <f t="shared" si="127"/>
        <v>0</v>
      </c>
      <c r="G1028" s="62">
        <f t="shared" ref="G1028:G1040" si="129">+C1028</f>
        <v>47800</v>
      </c>
      <c r="H1028" s="62"/>
      <c r="I1028" s="62"/>
      <c r="J1028" s="62"/>
      <c r="K1028" s="62"/>
      <c r="L1028" s="62"/>
      <c r="M1028" s="62"/>
      <c r="N1028" s="62"/>
      <c r="O1028" s="59"/>
      <c r="P1028" s="59"/>
      <c r="Q1028" s="67">
        <f t="shared" si="128"/>
        <v>0</v>
      </c>
      <c r="R1028" s="59"/>
    </row>
    <row r="1029" spans="1:18">
      <c r="A1029" s="59">
        <v>4369359</v>
      </c>
      <c r="B1029" s="62">
        <v>214500</v>
      </c>
      <c r="C1029" s="62">
        <v>214500</v>
      </c>
      <c r="D1029" s="59">
        <f>VLOOKUP(A1029,'CARTERA COOSALUD'!$A$2:$B$371,2,0)</f>
        <v>214500</v>
      </c>
      <c r="E1029" s="59" t="e">
        <f>VLOOKUP(A1029,PAGOS!$A$2:$B$2051,2,0)</f>
        <v>#N/A</v>
      </c>
      <c r="F1029" s="59">
        <f t="shared" si="127"/>
        <v>0</v>
      </c>
      <c r="G1029" s="62">
        <f t="shared" si="129"/>
        <v>214500</v>
      </c>
      <c r="H1029" s="62"/>
      <c r="I1029" s="62"/>
      <c r="J1029" s="62"/>
      <c r="K1029" s="62"/>
      <c r="L1029" s="62"/>
      <c r="M1029" s="62"/>
      <c r="N1029" s="62"/>
      <c r="O1029" s="59"/>
      <c r="P1029" s="59"/>
      <c r="Q1029" s="67">
        <f t="shared" si="128"/>
        <v>0</v>
      </c>
      <c r="R1029" s="59"/>
    </row>
    <row r="1030" spans="1:18">
      <c r="A1030" s="59">
        <v>4369360</v>
      </c>
      <c r="B1030" s="62">
        <v>130000</v>
      </c>
      <c r="C1030" s="62">
        <v>130000</v>
      </c>
      <c r="D1030" s="59">
        <f>VLOOKUP(A1030,'CARTERA COOSALUD'!$A$2:$B$371,2,0)</f>
        <v>130000</v>
      </c>
      <c r="E1030" s="59" t="e">
        <f>VLOOKUP(A1030,PAGOS!$A$2:$B$2051,2,0)</f>
        <v>#N/A</v>
      </c>
      <c r="F1030" s="59">
        <f t="shared" si="127"/>
        <v>0</v>
      </c>
      <c r="G1030" s="62">
        <f t="shared" si="129"/>
        <v>130000</v>
      </c>
      <c r="H1030" s="62"/>
      <c r="I1030" s="62"/>
      <c r="J1030" s="62"/>
      <c r="K1030" s="62"/>
      <c r="L1030" s="62"/>
      <c r="M1030" s="62"/>
      <c r="N1030" s="62"/>
      <c r="O1030" s="59"/>
      <c r="P1030" s="59"/>
      <c r="Q1030" s="67">
        <f t="shared" si="128"/>
        <v>0</v>
      </c>
      <c r="R1030" s="59"/>
    </row>
    <row r="1031" spans="1:18">
      <c r="A1031" s="59">
        <v>4369362</v>
      </c>
      <c r="B1031" s="62">
        <v>47800</v>
      </c>
      <c r="C1031" s="62">
        <v>47800</v>
      </c>
      <c r="D1031" s="59">
        <f>VLOOKUP(A1031,'CARTERA COOSALUD'!$A$2:$B$371,2,0)</f>
        <v>47800</v>
      </c>
      <c r="E1031" s="59" t="e">
        <f>VLOOKUP(A1031,PAGOS!$A$2:$B$2051,2,0)</f>
        <v>#N/A</v>
      </c>
      <c r="F1031" s="59">
        <f t="shared" si="127"/>
        <v>0</v>
      </c>
      <c r="G1031" s="62">
        <f t="shared" si="129"/>
        <v>47800</v>
      </c>
      <c r="H1031" s="62"/>
      <c r="I1031" s="62"/>
      <c r="J1031" s="62"/>
      <c r="K1031" s="62"/>
      <c r="L1031" s="62"/>
      <c r="M1031" s="62"/>
      <c r="N1031" s="62"/>
      <c r="O1031" s="59"/>
      <c r="P1031" s="59"/>
      <c r="Q1031" s="67">
        <f t="shared" si="128"/>
        <v>0</v>
      </c>
      <c r="R1031" s="59"/>
    </row>
    <row r="1032" spans="1:18">
      <c r="A1032" s="59">
        <v>4369364</v>
      </c>
      <c r="B1032" s="62">
        <v>47800</v>
      </c>
      <c r="C1032" s="62">
        <v>47800</v>
      </c>
      <c r="D1032" s="59">
        <f>VLOOKUP(A1032,'CARTERA COOSALUD'!$A$2:$B$371,2,0)</f>
        <v>47800</v>
      </c>
      <c r="E1032" s="59" t="e">
        <f>VLOOKUP(A1032,PAGOS!$A$2:$B$2051,2,0)</f>
        <v>#N/A</v>
      </c>
      <c r="F1032" s="59">
        <f t="shared" si="127"/>
        <v>0</v>
      </c>
      <c r="G1032" s="62">
        <f t="shared" si="129"/>
        <v>47800</v>
      </c>
      <c r="H1032" s="62"/>
      <c r="I1032" s="62"/>
      <c r="J1032" s="62"/>
      <c r="K1032" s="62"/>
      <c r="L1032" s="62"/>
      <c r="M1032" s="62"/>
      <c r="N1032" s="62"/>
      <c r="O1032" s="59"/>
      <c r="P1032" s="59"/>
      <c r="Q1032" s="67">
        <f t="shared" si="128"/>
        <v>0</v>
      </c>
      <c r="R1032" s="59"/>
    </row>
    <row r="1033" spans="1:18">
      <c r="A1033" s="59">
        <v>4369548</v>
      </c>
      <c r="B1033" s="62">
        <v>47800</v>
      </c>
      <c r="C1033" s="62">
        <v>47800</v>
      </c>
      <c r="D1033" s="59">
        <f>VLOOKUP(A1033,'CARTERA COOSALUD'!$A$2:$B$371,2,0)</f>
        <v>47800</v>
      </c>
      <c r="E1033" s="59" t="e">
        <f>VLOOKUP(A1033,PAGOS!$A$2:$B$2051,2,0)</f>
        <v>#N/A</v>
      </c>
      <c r="F1033" s="59">
        <f t="shared" si="127"/>
        <v>0</v>
      </c>
      <c r="G1033" s="62">
        <f t="shared" si="129"/>
        <v>47800</v>
      </c>
      <c r="H1033" s="62"/>
      <c r="I1033" s="62"/>
      <c r="J1033" s="62"/>
      <c r="K1033" s="62"/>
      <c r="L1033" s="62"/>
      <c r="M1033" s="62"/>
      <c r="N1033" s="62"/>
      <c r="O1033" s="59"/>
      <c r="P1033" s="59"/>
      <c r="Q1033" s="67">
        <f t="shared" si="128"/>
        <v>0</v>
      </c>
      <c r="R1033" s="59"/>
    </row>
    <row r="1034" spans="1:18">
      <c r="A1034" s="59">
        <v>4369569</v>
      </c>
      <c r="B1034" s="62">
        <v>47800</v>
      </c>
      <c r="C1034" s="62">
        <v>47800</v>
      </c>
      <c r="D1034" s="59">
        <f>VLOOKUP(A1034,'CARTERA COOSALUD'!$A$2:$B$371,2,0)</f>
        <v>47800</v>
      </c>
      <c r="E1034" s="59" t="e">
        <f>VLOOKUP(A1034,PAGOS!$A$2:$B$2051,2,0)</f>
        <v>#N/A</v>
      </c>
      <c r="F1034" s="59">
        <f t="shared" si="127"/>
        <v>0</v>
      </c>
      <c r="G1034" s="62">
        <f t="shared" si="129"/>
        <v>47800</v>
      </c>
      <c r="H1034" s="62"/>
      <c r="I1034" s="62"/>
      <c r="J1034" s="62"/>
      <c r="K1034" s="62"/>
      <c r="L1034" s="62"/>
      <c r="M1034" s="62"/>
      <c r="N1034" s="62"/>
      <c r="O1034" s="59"/>
      <c r="P1034" s="59"/>
      <c r="Q1034" s="67">
        <f t="shared" si="128"/>
        <v>0</v>
      </c>
      <c r="R1034" s="59"/>
    </row>
    <row r="1035" spans="1:18">
      <c r="A1035" s="59">
        <v>4369593</v>
      </c>
      <c r="B1035" s="62">
        <v>47800</v>
      </c>
      <c r="C1035" s="62">
        <v>47800</v>
      </c>
      <c r="D1035" s="59">
        <f>VLOOKUP(A1035,'CARTERA COOSALUD'!$A$2:$B$371,2,0)</f>
        <v>47800</v>
      </c>
      <c r="E1035" s="59" t="e">
        <f>VLOOKUP(A1035,PAGOS!$A$2:$B$2051,2,0)</f>
        <v>#N/A</v>
      </c>
      <c r="F1035" s="59">
        <f t="shared" si="127"/>
        <v>0</v>
      </c>
      <c r="G1035" s="62">
        <f t="shared" si="129"/>
        <v>47800</v>
      </c>
      <c r="H1035" s="62"/>
      <c r="I1035" s="62"/>
      <c r="J1035" s="62"/>
      <c r="K1035" s="62"/>
      <c r="L1035" s="62"/>
      <c r="M1035" s="62"/>
      <c r="N1035" s="62"/>
      <c r="O1035" s="59"/>
      <c r="P1035" s="59"/>
      <c r="Q1035" s="67">
        <f t="shared" si="128"/>
        <v>0</v>
      </c>
      <c r="R1035" s="59"/>
    </row>
    <row r="1036" spans="1:18">
      <c r="A1036" s="59">
        <v>4369761</v>
      </c>
      <c r="B1036" s="62">
        <v>47800</v>
      </c>
      <c r="C1036" s="62">
        <v>47800</v>
      </c>
      <c r="D1036" s="59">
        <f>VLOOKUP(A1036,'CARTERA COOSALUD'!$A$2:$B$371,2,0)</f>
        <v>47800</v>
      </c>
      <c r="E1036" s="59" t="e">
        <f>VLOOKUP(A1036,PAGOS!$A$2:$B$2051,2,0)</f>
        <v>#N/A</v>
      </c>
      <c r="F1036" s="59">
        <f t="shared" si="127"/>
        <v>0</v>
      </c>
      <c r="G1036" s="62">
        <f t="shared" si="129"/>
        <v>47800</v>
      </c>
      <c r="H1036" s="62"/>
      <c r="I1036" s="62"/>
      <c r="J1036" s="62"/>
      <c r="K1036" s="62"/>
      <c r="L1036" s="62"/>
      <c r="M1036" s="62"/>
      <c r="N1036" s="62"/>
      <c r="O1036" s="59"/>
      <c r="P1036" s="59"/>
      <c r="Q1036" s="67">
        <f t="shared" si="128"/>
        <v>0</v>
      </c>
      <c r="R1036" s="59"/>
    </row>
    <row r="1037" spans="1:18">
      <c r="A1037" s="59">
        <v>4369775</v>
      </c>
      <c r="B1037" s="62">
        <v>47800</v>
      </c>
      <c r="C1037" s="62">
        <v>47800</v>
      </c>
      <c r="D1037" s="59">
        <f>VLOOKUP(A1037,'CARTERA COOSALUD'!$A$2:$B$371,2,0)</f>
        <v>47800</v>
      </c>
      <c r="E1037" s="59" t="e">
        <f>VLOOKUP(A1037,PAGOS!$A$2:$B$2051,2,0)</f>
        <v>#N/A</v>
      </c>
      <c r="F1037" s="59">
        <f t="shared" si="127"/>
        <v>0</v>
      </c>
      <c r="G1037" s="62">
        <f t="shared" si="129"/>
        <v>47800</v>
      </c>
      <c r="H1037" s="62"/>
      <c r="I1037" s="62"/>
      <c r="J1037" s="62"/>
      <c r="K1037" s="62"/>
      <c r="L1037" s="62"/>
      <c r="M1037" s="62"/>
      <c r="N1037" s="62"/>
      <c r="O1037" s="59"/>
      <c r="P1037" s="59"/>
      <c r="Q1037" s="67">
        <f t="shared" si="128"/>
        <v>0</v>
      </c>
      <c r="R1037" s="59"/>
    </row>
    <row r="1038" spans="1:18">
      <c r="A1038" s="59">
        <v>4369790</v>
      </c>
      <c r="B1038" s="62">
        <v>47800</v>
      </c>
      <c r="C1038" s="62">
        <v>47800</v>
      </c>
      <c r="D1038" s="59">
        <f>VLOOKUP(A1038,'CARTERA COOSALUD'!$A$2:$B$371,2,0)</f>
        <v>47800</v>
      </c>
      <c r="E1038" s="59" t="e">
        <f>VLOOKUP(A1038,PAGOS!$A$2:$B$2051,2,0)</f>
        <v>#N/A</v>
      </c>
      <c r="F1038" s="59">
        <f t="shared" si="127"/>
        <v>0</v>
      </c>
      <c r="G1038" s="62">
        <f t="shared" si="129"/>
        <v>47800</v>
      </c>
      <c r="H1038" s="62"/>
      <c r="I1038" s="62"/>
      <c r="J1038" s="62"/>
      <c r="K1038" s="62"/>
      <c r="L1038" s="62"/>
      <c r="M1038" s="62"/>
      <c r="N1038" s="62"/>
      <c r="O1038" s="59"/>
      <c r="P1038" s="59"/>
      <c r="Q1038" s="67">
        <f t="shared" si="128"/>
        <v>0</v>
      </c>
      <c r="R1038" s="59"/>
    </row>
    <row r="1039" spans="1:18">
      <c r="A1039" s="59">
        <v>4369794</v>
      </c>
      <c r="B1039" s="62">
        <v>47800</v>
      </c>
      <c r="C1039" s="62">
        <v>47800</v>
      </c>
      <c r="D1039" s="59">
        <f>VLOOKUP(A1039,'CARTERA COOSALUD'!$A$2:$B$371,2,0)</f>
        <v>47800</v>
      </c>
      <c r="E1039" s="59" t="e">
        <f>VLOOKUP(A1039,PAGOS!$A$2:$B$2051,2,0)</f>
        <v>#N/A</v>
      </c>
      <c r="F1039" s="59">
        <f t="shared" si="127"/>
        <v>0</v>
      </c>
      <c r="G1039" s="62">
        <f t="shared" si="129"/>
        <v>47800</v>
      </c>
      <c r="H1039" s="62"/>
      <c r="I1039" s="62"/>
      <c r="J1039" s="62"/>
      <c r="K1039" s="62"/>
      <c r="L1039" s="62"/>
      <c r="M1039" s="62"/>
      <c r="N1039" s="62"/>
      <c r="O1039" s="59"/>
      <c r="P1039" s="59"/>
      <c r="Q1039" s="67">
        <f t="shared" si="128"/>
        <v>0</v>
      </c>
      <c r="R1039" s="59"/>
    </row>
    <row r="1040" spans="1:18">
      <c r="A1040" s="59">
        <v>4369938</v>
      </c>
      <c r="B1040" s="62">
        <v>47800</v>
      </c>
      <c r="C1040" s="62">
        <v>47800</v>
      </c>
      <c r="D1040" s="59">
        <f>VLOOKUP(A1040,'CARTERA COOSALUD'!$A$2:$B$371,2,0)</f>
        <v>47800</v>
      </c>
      <c r="E1040" s="59" t="e">
        <f>VLOOKUP(A1040,PAGOS!$A$2:$B$2051,2,0)</f>
        <v>#N/A</v>
      </c>
      <c r="F1040" s="59">
        <f t="shared" si="127"/>
        <v>0</v>
      </c>
      <c r="G1040" s="62">
        <f t="shared" si="129"/>
        <v>47800</v>
      </c>
      <c r="H1040" s="62"/>
      <c r="I1040" s="62"/>
      <c r="J1040" s="62"/>
      <c r="K1040" s="62"/>
      <c r="L1040" s="62"/>
      <c r="M1040" s="62"/>
      <c r="N1040" s="62"/>
      <c r="O1040" s="59"/>
      <c r="P1040" s="59"/>
      <c r="Q1040" s="67">
        <f t="shared" si="128"/>
        <v>0</v>
      </c>
      <c r="R1040" s="59"/>
    </row>
    <row r="1041" spans="1:18">
      <c r="A1041" s="59">
        <v>4369973</v>
      </c>
      <c r="B1041" s="62">
        <v>2714310</v>
      </c>
      <c r="C1041" s="62">
        <v>2714310</v>
      </c>
      <c r="D1041" s="59">
        <f>VLOOKUP(A1041,'CARTERA COOSALUD'!$A$2:$B$371,2,0)</f>
        <v>2649980</v>
      </c>
      <c r="E1041" s="59" t="e">
        <f>VLOOKUP(A1041,PAGOS!$A$2:$B$2051,2,0)</f>
        <v>#N/A</v>
      </c>
      <c r="F1041" s="59">
        <f t="shared" si="127"/>
        <v>64330</v>
      </c>
      <c r="G1041" s="62">
        <v>2649980</v>
      </c>
      <c r="H1041" s="62"/>
      <c r="I1041" s="62"/>
      <c r="J1041" s="62"/>
      <c r="K1041" s="62">
        <f>VLOOKUP(A1041,'GLOSAS X CONCILIAR'!$A$2:$B$32,2,0)</f>
        <v>64330</v>
      </c>
      <c r="L1041" s="62"/>
      <c r="M1041" s="62"/>
      <c r="N1041" s="62"/>
      <c r="O1041" s="59"/>
      <c r="P1041" s="59"/>
      <c r="Q1041" s="67">
        <f t="shared" si="128"/>
        <v>0</v>
      </c>
      <c r="R1041" s="59"/>
    </row>
    <row r="1042" spans="1:18">
      <c r="A1042" s="59">
        <v>4369974</v>
      </c>
      <c r="B1042" s="62">
        <v>816898</v>
      </c>
      <c r="C1042" s="62">
        <v>816898</v>
      </c>
      <c r="D1042" s="59">
        <f>VLOOKUP(A1042,'CARTERA COOSALUD'!$A$2:$B$371,2,0)</f>
        <v>816898</v>
      </c>
      <c r="E1042" s="59" t="e">
        <f>VLOOKUP(A1042,PAGOS!$A$2:$B$2051,2,0)</f>
        <v>#N/A</v>
      </c>
      <c r="F1042" s="59">
        <f t="shared" si="127"/>
        <v>0</v>
      </c>
      <c r="G1042" s="62">
        <f>+C1042</f>
        <v>816898</v>
      </c>
      <c r="H1042" s="62"/>
      <c r="I1042" s="62"/>
      <c r="J1042" s="62"/>
      <c r="K1042" s="62"/>
      <c r="L1042" s="62"/>
      <c r="M1042" s="62"/>
      <c r="N1042" s="62"/>
      <c r="O1042" s="59"/>
      <c r="P1042" s="59"/>
      <c r="Q1042" s="67">
        <f t="shared" si="128"/>
        <v>0</v>
      </c>
      <c r="R1042" s="59"/>
    </row>
    <row r="1043" spans="1:18">
      <c r="A1043" s="59">
        <v>4369977</v>
      </c>
      <c r="B1043" s="62">
        <v>738370</v>
      </c>
      <c r="C1043" s="62">
        <v>738370</v>
      </c>
      <c r="D1043" s="59">
        <f>VLOOKUP(A1043,'CARTERA COOSALUD'!$A$2:$B$371,2,0)</f>
        <v>689830</v>
      </c>
      <c r="E1043" s="59" t="e">
        <f>VLOOKUP(A1043,PAGOS!$A$2:$B$2051,2,0)</f>
        <v>#N/A</v>
      </c>
      <c r="F1043" s="59">
        <f t="shared" si="127"/>
        <v>48540</v>
      </c>
      <c r="G1043" s="62">
        <v>689830</v>
      </c>
      <c r="H1043" s="62"/>
      <c r="I1043" s="62"/>
      <c r="J1043" s="62"/>
      <c r="K1043" s="62">
        <f>VLOOKUP(A1043,'GLOSAS X CONCILIAR'!$A$2:$B$32,2,0)</f>
        <v>48540</v>
      </c>
      <c r="L1043" s="62"/>
      <c r="M1043" s="62"/>
      <c r="N1043" s="62"/>
      <c r="O1043" s="59"/>
      <c r="P1043" s="59"/>
      <c r="Q1043" s="67">
        <f t="shared" si="128"/>
        <v>0</v>
      </c>
      <c r="R1043" s="59"/>
    </row>
    <row r="1044" spans="1:18">
      <c r="A1044" s="59">
        <v>4370054</v>
      </c>
      <c r="B1044" s="62">
        <v>47800</v>
      </c>
      <c r="C1044" s="62">
        <v>47800</v>
      </c>
      <c r="D1044" s="59">
        <f>VLOOKUP(A1044,'CARTERA COOSALUD'!$A$2:$B$371,2,0)</f>
        <v>47800</v>
      </c>
      <c r="E1044" s="59" t="e">
        <f>VLOOKUP(A1044,PAGOS!$A$2:$B$2051,2,0)</f>
        <v>#N/A</v>
      </c>
      <c r="F1044" s="59">
        <f t="shared" si="127"/>
        <v>0</v>
      </c>
      <c r="G1044" s="62">
        <f>+C1044</f>
        <v>47800</v>
      </c>
      <c r="H1044" s="62"/>
      <c r="I1044" s="62"/>
      <c r="J1044" s="62"/>
      <c r="K1044" s="62"/>
      <c r="L1044" s="62"/>
      <c r="M1044" s="62"/>
      <c r="N1044" s="62"/>
      <c r="O1044" s="59"/>
      <c r="P1044" s="59"/>
      <c r="Q1044" s="67">
        <f t="shared" si="128"/>
        <v>0</v>
      </c>
      <c r="R1044" s="59"/>
    </row>
    <row r="1045" spans="1:18">
      <c r="A1045" s="59">
        <v>4371711</v>
      </c>
      <c r="B1045" s="62">
        <v>29900</v>
      </c>
      <c r="C1045" s="62">
        <v>29900</v>
      </c>
      <c r="D1045" s="59" t="e">
        <f>VLOOKUP(A1045,'CARTERA COOSALUD'!$A$2:$B$371,2,0)</f>
        <v>#N/A</v>
      </c>
      <c r="E1045" s="59" t="e">
        <f>VLOOKUP(A1045,PAGOS!$A$2:$B$2051,2,0)</f>
        <v>#N/A</v>
      </c>
      <c r="F1045" s="59" t="e">
        <f t="shared" si="127"/>
        <v>#N/A</v>
      </c>
      <c r="G1045" s="62"/>
      <c r="H1045" s="62">
        <f t="shared" ref="H1045:H1052" si="130">+C1045</f>
        <v>29900</v>
      </c>
      <c r="I1045" s="62"/>
      <c r="J1045" s="62"/>
      <c r="K1045" s="62"/>
      <c r="L1045" s="62"/>
      <c r="M1045" s="62"/>
      <c r="N1045" s="62"/>
      <c r="O1045" s="59"/>
      <c r="P1045" s="59"/>
      <c r="Q1045" s="67">
        <f t="shared" si="128"/>
        <v>0</v>
      </c>
      <c r="R1045" s="59"/>
    </row>
    <row r="1046" spans="1:18">
      <c r="A1046" s="59">
        <v>4372808</v>
      </c>
      <c r="B1046" s="62">
        <v>29900</v>
      </c>
      <c r="C1046" s="62">
        <v>29900</v>
      </c>
      <c r="D1046" s="59" t="e">
        <f>VLOOKUP(A1046,'CARTERA COOSALUD'!$A$2:$B$371,2,0)</f>
        <v>#N/A</v>
      </c>
      <c r="E1046" s="59" t="e">
        <f>VLOOKUP(A1046,PAGOS!$A$2:$B$2051,2,0)</f>
        <v>#N/A</v>
      </c>
      <c r="F1046" s="59" t="e">
        <f t="shared" si="127"/>
        <v>#N/A</v>
      </c>
      <c r="G1046" s="62"/>
      <c r="H1046" s="62">
        <f t="shared" si="130"/>
        <v>29900</v>
      </c>
      <c r="I1046" s="62"/>
      <c r="J1046" s="62"/>
      <c r="K1046" s="62"/>
      <c r="L1046" s="62"/>
      <c r="M1046" s="62"/>
      <c r="N1046" s="62"/>
      <c r="O1046" s="59"/>
      <c r="P1046" s="59"/>
      <c r="Q1046" s="67">
        <f t="shared" si="128"/>
        <v>0</v>
      </c>
      <c r="R1046" s="59"/>
    </row>
    <row r="1047" spans="1:18">
      <c r="A1047" s="59">
        <v>4373147</v>
      </c>
      <c r="B1047" s="62">
        <v>161400</v>
      </c>
      <c r="C1047" s="62">
        <v>161400</v>
      </c>
      <c r="D1047" s="59" t="e">
        <f>VLOOKUP(A1047,'CARTERA COOSALUD'!$A$2:$B$371,2,0)</f>
        <v>#N/A</v>
      </c>
      <c r="E1047" s="59" t="e">
        <f>VLOOKUP(A1047,PAGOS!$A$2:$B$2051,2,0)</f>
        <v>#N/A</v>
      </c>
      <c r="F1047" s="59" t="e">
        <f t="shared" si="127"/>
        <v>#N/A</v>
      </c>
      <c r="G1047" s="62"/>
      <c r="H1047" s="62">
        <f t="shared" si="130"/>
        <v>161400</v>
      </c>
      <c r="I1047" s="62"/>
      <c r="J1047" s="62"/>
      <c r="K1047" s="62"/>
      <c r="L1047" s="62"/>
      <c r="M1047" s="62"/>
      <c r="N1047" s="62"/>
      <c r="O1047" s="59"/>
      <c r="P1047" s="59"/>
      <c r="Q1047" s="67">
        <f t="shared" si="128"/>
        <v>0</v>
      </c>
      <c r="R1047" s="59"/>
    </row>
    <row r="1048" spans="1:18">
      <c r="A1048" s="59">
        <v>4373214</v>
      </c>
      <c r="B1048" s="62">
        <v>29900</v>
      </c>
      <c r="C1048" s="62">
        <v>29900</v>
      </c>
      <c r="D1048" s="59" t="e">
        <f>VLOOKUP(A1048,'CARTERA COOSALUD'!$A$2:$B$371,2,0)</f>
        <v>#N/A</v>
      </c>
      <c r="E1048" s="59" t="e">
        <f>VLOOKUP(A1048,PAGOS!$A$2:$B$2051,2,0)</f>
        <v>#N/A</v>
      </c>
      <c r="F1048" s="59" t="e">
        <f t="shared" si="127"/>
        <v>#N/A</v>
      </c>
      <c r="G1048" s="62"/>
      <c r="H1048" s="62">
        <f t="shared" si="130"/>
        <v>29900</v>
      </c>
      <c r="I1048" s="62"/>
      <c r="J1048" s="62"/>
      <c r="K1048" s="62"/>
      <c r="L1048" s="62"/>
      <c r="M1048" s="62"/>
      <c r="N1048" s="62"/>
      <c r="O1048" s="59"/>
      <c r="P1048" s="59"/>
      <c r="Q1048" s="67">
        <f t="shared" si="128"/>
        <v>0</v>
      </c>
      <c r="R1048" s="59"/>
    </row>
    <row r="1049" spans="1:18">
      <c r="A1049" s="59">
        <v>4361976</v>
      </c>
      <c r="B1049" s="62">
        <v>125900</v>
      </c>
      <c r="C1049" s="62">
        <v>125900</v>
      </c>
      <c r="D1049" s="59" t="e">
        <f>VLOOKUP(A1049,'CARTERA COOSALUD'!$A$2:$B$371,2,0)</f>
        <v>#N/A</v>
      </c>
      <c r="E1049" s="59" t="e">
        <f>VLOOKUP(A1049,PAGOS!$A$2:$B$2051,2,0)</f>
        <v>#N/A</v>
      </c>
      <c r="F1049" s="59" t="e">
        <f t="shared" si="127"/>
        <v>#N/A</v>
      </c>
      <c r="G1049" s="62"/>
      <c r="H1049" s="62">
        <f t="shared" si="130"/>
        <v>125900</v>
      </c>
      <c r="I1049" s="62"/>
      <c r="J1049" s="62"/>
      <c r="K1049" s="62"/>
      <c r="L1049" s="62"/>
      <c r="M1049" s="62"/>
      <c r="N1049" s="62"/>
      <c r="O1049" s="59"/>
      <c r="P1049" s="59"/>
      <c r="Q1049" s="67">
        <f t="shared" si="128"/>
        <v>0</v>
      </c>
      <c r="R1049" s="59"/>
    </row>
    <row r="1050" spans="1:18">
      <c r="A1050" s="59">
        <v>4362501</v>
      </c>
      <c r="B1050" s="62">
        <v>319500</v>
      </c>
      <c r="C1050" s="62">
        <v>319500</v>
      </c>
      <c r="D1050" s="59" t="e">
        <f>VLOOKUP(A1050,'CARTERA COOSALUD'!$A$2:$B$371,2,0)</f>
        <v>#N/A</v>
      </c>
      <c r="E1050" s="59" t="e">
        <f>VLOOKUP(A1050,PAGOS!$A$2:$B$2051,2,0)</f>
        <v>#N/A</v>
      </c>
      <c r="F1050" s="59" t="e">
        <f t="shared" si="127"/>
        <v>#N/A</v>
      </c>
      <c r="G1050" s="62"/>
      <c r="H1050" s="62">
        <f t="shared" si="130"/>
        <v>319500</v>
      </c>
      <c r="I1050" s="62"/>
      <c r="J1050" s="62"/>
      <c r="K1050" s="62"/>
      <c r="L1050" s="62"/>
      <c r="M1050" s="62"/>
      <c r="N1050" s="62"/>
      <c r="O1050" s="59"/>
      <c r="P1050" s="59"/>
      <c r="Q1050" s="67">
        <f t="shared" si="128"/>
        <v>0</v>
      </c>
      <c r="R1050" s="59"/>
    </row>
    <row r="1051" spans="1:18">
      <c r="A1051" s="59">
        <v>4370385</v>
      </c>
      <c r="B1051" s="62">
        <v>85200</v>
      </c>
      <c r="C1051" s="62">
        <v>85200</v>
      </c>
      <c r="D1051" s="59" t="e">
        <f>VLOOKUP(A1051,'CARTERA COOSALUD'!$A$2:$B$371,2,0)</f>
        <v>#N/A</v>
      </c>
      <c r="E1051" s="59" t="e">
        <f>VLOOKUP(A1051,PAGOS!$A$2:$B$2051,2,0)</f>
        <v>#N/A</v>
      </c>
      <c r="F1051" s="59" t="e">
        <f t="shared" si="127"/>
        <v>#N/A</v>
      </c>
      <c r="G1051" s="62"/>
      <c r="H1051" s="62">
        <f t="shared" si="130"/>
        <v>85200</v>
      </c>
      <c r="I1051" s="62"/>
      <c r="J1051" s="62"/>
      <c r="K1051" s="62"/>
      <c r="L1051" s="62"/>
      <c r="M1051" s="62"/>
      <c r="N1051" s="62"/>
      <c r="O1051" s="59"/>
      <c r="P1051" s="59"/>
      <c r="Q1051" s="67">
        <f t="shared" si="128"/>
        <v>0</v>
      </c>
      <c r="R1051" s="59"/>
    </row>
    <row r="1052" spans="1:18">
      <c r="A1052" s="59">
        <v>4370744</v>
      </c>
      <c r="B1052" s="62">
        <v>1792175</v>
      </c>
      <c r="C1052" s="62">
        <v>1792175</v>
      </c>
      <c r="D1052" s="59" t="e">
        <f>VLOOKUP(A1052,'CARTERA COOSALUD'!$A$2:$B$371,2,0)</f>
        <v>#N/A</v>
      </c>
      <c r="E1052" s="59" t="e">
        <f>VLOOKUP(A1052,PAGOS!$A$2:$B$2051,2,0)</f>
        <v>#N/A</v>
      </c>
      <c r="F1052" s="59" t="e">
        <f t="shared" si="127"/>
        <v>#N/A</v>
      </c>
      <c r="G1052" s="62"/>
      <c r="H1052" s="62">
        <f t="shared" si="130"/>
        <v>1792175</v>
      </c>
      <c r="I1052" s="62"/>
      <c r="J1052" s="62"/>
      <c r="K1052" s="62"/>
      <c r="L1052" s="62"/>
      <c r="M1052" s="62"/>
      <c r="N1052" s="62"/>
      <c r="O1052" s="59"/>
      <c r="P1052" s="59"/>
      <c r="Q1052" s="67">
        <f t="shared" si="128"/>
        <v>0</v>
      </c>
      <c r="R1052" s="59"/>
    </row>
    <row r="1053" spans="1:18">
      <c r="A1053" s="59">
        <v>4371004</v>
      </c>
      <c r="B1053" s="62">
        <v>815290</v>
      </c>
      <c r="C1053" s="62">
        <v>815290</v>
      </c>
      <c r="D1053" s="59">
        <f>VLOOKUP(A1053,'CARTERA COOSALUD'!$A$2:$B$371,2,0)</f>
        <v>815290</v>
      </c>
      <c r="E1053" s="59" t="e">
        <f>VLOOKUP(A1053,PAGOS!$A$2:$B$2051,2,0)</f>
        <v>#N/A</v>
      </c>
      <c r="F1053" s="59">
        <f t="shared" si="127"/>
        <v>0</v>
      </c>
      <c r="G1053" s="62">
        <f>+C1053</f>
        <v>815290</v>
      </c>
      <c r="H1053" s="62"/>
      <c r="I1053" s="62"/>
      <c r="J1053" s="62"/>
      <c r="K1053" s="62"/>
      <c r="L1053" s="62"/>
      <c r="M1053" s="62"/>
      <c r="N1053" s="62"/>
      <c r="O1053" s="59"/>
      <c r="P1053" s="59"/>
      <c r="Q1053" s="67">
        <f t="shared" si="128"/>
        <v>0</v>
      </c>
      <c r="R1053" s="59"/>
    </row>
    <row r="1054" spans="1:18">
      <c r="A1054" s="59">
        <v>4371034</v>
      </c>
      <c r="B1054" s="62">
        <v>47800</v>
      </c>
      <c r="C1054" s="62">
        <v>47800</v>
      </c>
      <c r="D1054" s="59" t="e">
        <f>VLOOKUP(A1054,'CARTERA COOSALUD'!$A$2:$B$371,2,0)</f>
        <v>#N/A</v>
      </c>
      <c r="E1054" s="59" t="e">
        <f>VLOOKUP(A1054,PAGOS!$A$2:$B$2051,2,0)</f>
        <v>#N/A</v>
      </c>
      <c r="F1054" s="59" t="e">
        <f t="shared" si="127"/>
        <v>#N/A</v>
      </c>
      <c r="G1054" s="62"/>
      <c r="H1054" s="62">
        <f t="shared" ref="H1054" si="131">+C1054</f>
        <v>47800</v>
      </c>
      <c r="I1054" s="62"/>
      <c r="J1054" s="62"/>
      <c r="K1054" s="62"/>
      <c r="L1054" s="62"/>
      <c r="M1054" s="62"/>
      <c r="N1054" s="62"/>
      <c r="O1054" s="59"/>
      <c r="P1054" s="59"/>
      <c r="Q1054" s="67">
        <f t="shared" si="128"/>
        <v>0</v>
      </c>
      <c r="R1054" s="59"/>
    </row>
    <row r="1055" spans="1:18">
      <c r="A1055" s="59">
        <v>4371120</v>
      </c>
      <c r="B1055" s="62">
        <v>167940</v>
      </c>
      <c r="C1055" s="62">
        <v>167940</v>
      </c>
      <c r="D1055" s="59">
        <f>VLOOKUP(A1055,'CARTERA COOSALUD'!$A$2:$B$371,2,0)</f>
        <v>167940</v>
      </c>
      <c r="E1055" s="59" t="e">
        <f>VLOOKUP(A1055,PAGOS!$A$2:$B$2051,2,0)</f>
        <v>#N/A</v>
      </c>
      <c r="F1055" s="59">
        <f t="shared" si="127"/>
        <v>0</v>
      </c>
      <c r="G1055" s="62">
        <f>+C1055</f>
        <v>167940</v>
      </c>
      <c r="H1055" s="62"/>
      <c r="I1055" s="62"/>
      <c r="J1055" s="62"/>
      <c r="K1055" s="62"/>
      <c r="L1055" s="62"/>
      <c r="M1055" s="62"/>
      <c r="N1055" s="62"/>
      <c r="O1055" s="59"/>
      <c r="P1055" s="59"/>
      <c r="Q1055" s="67">
        <f t="shared" si="128"/>
        <v>0</v>
      </c>
      <c r="R1055" s="59"/>
    </row>
    <row r="1056" spans="1:18">
      <c r="A1056" s="59">
        <v>4371983</v>
      </c>
      <c r="B1056" s="62">
        <v>143000</v>
      </c>
      <c r="C1056" s="62">
        <v>143000</v>
      </c>
      <c r="D1056" s="59" t="e">
        <f>VLOOKUP(A1056,'CARTERA COOSALUD'!$A$2:$B$371,2,0)</f>
        <v>#N/A</v>
      </c>
      <c r="E1056" s="59" t="e">
        <f>VLOOKUP(A1056,PAGOS!$A$2:$B$2051,2,0)</f>
        <v>#N/A</v>
      </c>
      <c r="F1056" s="59" t="e">
        <f t="shared" si="127"/>
        <v>#N/A</v>
      </c>
      <c r="G1056" s="62"/>
      <c r="H1056" s="62">
        <f t="shared" ref="H1056" si="132">+C1056</f>
        <v>143000</v>
      </c>
      <c r="I1056" s="62"/>
      <c r="J1056" s="62"/>
      <c r="K1056" s="62"/>
      <c r="L1056" s="62"/>
      <c r="M1056" s="62"/>
      <c r="N1056" s="62"/>
      <c r="O1056" s="59"/>
      <c r="P1056" s="59"/>
      <c r="Q1056" s="67">
        <f t="shared" si="128"/>
        <v>0</v>
      </c>
      <c r="R1056" s="59"/>
    </row>
    <row r="1057" spans="1:18">
      <c r="A1057" s="59">
        <v>4372971</v>
      </c>
      <c r="B1057" s="62">
        <v>402800</v>
      </c>
      <c r="C1057" s="62">
        <v>79200</v>
      </c>
      <c r="D1057" s="59" t="e">
        <f>VLOOKUP(A1057,'CARTERA COOSALUD'!$A$2:$B$371,2,0)</f>
        <v>#N/A</v>
      </c>
      <c r="E1057" s="59">
        <f>VLOOKUP(A1057,PAGOS!$A$2:$B$2051,2,0)</f>
        <v>323600</v>
      </c>
      <c r="F1057" s="59" t="e">
        <f t="shared" si="127"/>
        <v>#N/A</v>
      </c>
      <c r="G1057" s="62"/>
      <c r="H1057" s="62"/>
      <c r="I1057" s="62"/>
      <c r="J1057" s="62"/>
      <c r="K1057" s="62">
        <f>VLOOKUP(A1057,'GLOSAS X CONCILIAR'!$A$2:$B$32,2,0)</f>
        <v>79200</v>
      </c>
      <c r="L1057" s="62"/>
      <c r="M1057" s="62"/>
      <c r="N1057" s="62"/>
      <c r="O1057" s="59"/>
      <c r="P1057" s="59"/>
      <c r="Q1057" s="67">
        <f t="shared" si="128"/>
        <v>0</v>
      </c>
      <c r="R1057" s="59"/>
    </row>
    <row r="1058" spans="1:18">
      <c r="A1058" s="59">
        <v>4376324</v>
      </c>
      <c r="B1058" s="62">
        <v>29900</v>
      </c>
      <c r="C1058" s="62">
        <v>10870</v>
      </c>
      <c r="D1058" s="59" t="e">
        <f>VLOOKUP(A1058,'CARTERA COOSALUD'!$A$2:$B$371,2,0)</f>
        <v>#N/A</v>
      </c>
      <c r="E1058" s="59">
        <f>VLOOKUP(A1058,PAGOS!$A$2:$B$2051,2,0)</f>
        <v>19030</v>
      </c>
      <c r="F1058" s="59" t="e">
        <f t="shared" si="127"/>
        <v>#N/A</v>
      </c>
      <c r="G1058" s="62"/>
      <c r="H1058" s="62"/>
      <c r="I1058" s="62"/>
      <c r="J1058" s="62"/>
      <c r="K1058" s="62"/>
      <c r="L1058" s="62"/>
      <c r="M1058" s="62"/>
      <c r="N1058" s="62">
        <v>10870</v>
      </c>
      <c r="O1058" s="59">
        <v>2000332823</v>
      </c>
      <c r="P1058" s="59" t="s">
        <v>1239</v>
      </c>
      <c r="Q1058" s="67">
        <f t="shared" si="128"/>
        <v>0</v>
      </c>
      <c r="R1058" s="59"/>
    </row>
    <row r="1059" spans="1:18">
      <c r="A1059" s="59">
        <v>4372029</v>
      </c>
      <c r="B1059" s="62">
        <v>2765440</v>
      </c>
      <c r="C1059" s="62">
        <v>325000</v>
      </c>
      <c r="D1059" s="59" t="e">
        <f>VLOOKUP(A1059,'CARTERA COOSALUD'!$A$2:$B$371,2,0)</f>
        <v>#N/A</v>
      </c>
      <c r="E1059" s="59">
        <f>VLOOKUP(A1059,PAGOS!$A$2:$B$2051,2,0)</f>
        <v>2440440</v>
      </c>
      <c r="F1059" s="59" t="e">
        <f t="shared" si="127"/>
        <v>#N/A</v>
      </c>
      <c r="G1059" s="62"/>
      <c r="H1059" s="62"/>
      <c r="I1059" s="62"/>
      <c r="J1059" s="62"/>
      <c r="K1059" s="62">
        <f>VLOOKUP(A1059,'GLOSAS X CONCILIAR'!$A$2:$B$32,2,0)</f>
        <v>325000</v>
      </c>
      <c r="L1059" s="62"/>
      <c r="M1059" s="62"/>
      <c r="N1059" s="62"/>
      <c r="O1059" s="59"/>
      <c r="P1059" s="59"/>
      <c r="Q1059" s="67">
        <f t="shared" si="128"/>
        <v>0</v>
      </c>
      <c r="R1059" s="59"/>
    </row>
    <row r="1060" spans="1:18">
      <c r="A1060" s="59">
        <v>4375049</v>
      </c>
      <c r="B1060" s="62">
        <v>113500</v>
      </c>
      <c r="C1060" s="62">
        <v>113500</v>
      </c>
      <c r="D1060" s="59" t="e">
        <f>VLOOKUP(A1060,'CARTERA COOSALUD'!$A$2:$B$371,2,0)</f>
        <v>#N/A</v>
      </c>
      <c r="E1060" s="59" t="e">
        <f>VLOOKUP(A1060,PAGOS!$A$2:$B$2051,2,0)</f>
        <v>#N/A</v>
      </c>
      <c r="F1060" s="59" t="e">
        <f t="shared" si="127"/>
        <v>#N/A</v>
      </c>
      <c r="G1060" s="62"/>
      <c r="H1060" s="62">
        <f t="shared" ref="H1060" si="133">+C1060</f>
        <v>113500</v>
      </c>
      <c r="I1060" s="62"/>
      <c r="J1060" s="62"/>
      <c r="K1060" s="62"/>
      <c r="L1060" s="62"/>
      <c r="M1060" s="62"/>
      <c r="N1060" s="62"/>
      <c r="O1060" s="59"/>
      <c r="P1060" s="59"/>
      <c r="Q1060" s="67">
        <f t="shared" si="128"/>
        <v>0</v>
      </c>
      <c r="R1060" s="59"/>
    </row>
    <row r="1061" spans="1:18">
      <c r="A1061" s="59">
        <v>4375682</v>
      </c>
      <c r="B1061" s="62">
        <v>343400</v>
      </c>
      <c r="C1061" s="62">
        <v>343400</v>
      </c>
      <c r="D1061" s="59" t="e">
        <f>VLOOKUP(A1061,'CARTERA COOSALUD'!$A$2:$B$371,2,0)</f>
        <v>#N/A</v>
      </c>
      <c r="E1061" s="59" t="e">
        <f>VLOOKUP(A1061,PAGOS!$A$2:$B$2051,2,0)</f>
        <v>#N/A</v>
      </c>
      <c r="F1061" s="59" t="e">
        <f t="shared" si="127"/>
        <v>#N/A</v>
      </c>
      <c r="G1061" s="62"/>
      <c r="H1061" s="62"/>
      <c r="I1061" s="62"/>
      <c r="J1061" s="62"/>
      <c r="K1061" s="62">
        <f>VLOOKUP(A1061,'GLOSAS X CONCILIAR'!$A$2:$B$32,2,0)</f>
        <v>343400</v>
      </c>
      <c r="L1061" s="62"/>
      <c r="M1061" s="62"/>
      <c r="N1061" s="62"/>
      <c r="O1061" s="59"/>
      <c r="P1061" s="59"/>
      <c r="Q1061" s="67">
        <f t="shared" si="128"/>
        <v>0</v>
      </c>
      <c r="R1061" s="59"/>
    </row>
    <row r="1062" spans="1:18">
      <c r="A1062" s="59">
        <v>4375701</v>
      </c>
      <c r="B1062" s="62">
        <v>354400</v>
      </c>
      <c r="C1062" s="62">
        <v>170600</v>
      </c>
      <c r="D1062" s="59" t="e">
        <f>VLOOKUP(A1062,'CARTERA COOSALUD'!$A$2:$B$371,2,0)</f>
        <v>#N/A</v>
      </c>
      <c r="E1062" s="59">
        <f>VLOOKUP(A1062,PAGOS!$A$2:$B$2051,2,0)</f>
        <v>183800</v>
      </c>
      <c r="F1062" s="59" t="e">
        <f t="shared" si="127"/>
        <v>#N/A</v>
      </c>
      <c r="G1062" s="62"/>
      <c r="H1062" s="62"/>
      <c r="I1062" s="62"/>
      <c r="J1062" s="62"/>
      <c r="K1062" s="62">
        <f>VLOOKUP(A1062,'GLOSAS X CONCILIAR'!$A$2:$B$32,2,0)</f>
        <v>170600</v>
      </c>
      <c r="L1062" s="62"/>
      <c r="M1062" s="62"/>
      <c r="N1062" s="62"/>
      <c r="O1062" s="59"/>
      <c r="P1062" s="59"/>
      <c r="Q1062" s="67">
        <f t="shared" si="128"/>
        <v>0</v>
      </c>
      <c r="R1062" s="59"/>
    </row>
    <row r="1063" spans="1:18">
      <c r="A1063" s="59">
        <v>4375706</v>
      </c>
      <c r="B1063" s="62">
        <v>354400</v>
      </c>
      <c r="C1063" s="62">
        <v>170600</v>
      </c>
      <c r="D1063" s="59" t="e">
        <f>VLOOKUP(A1063,'CARTERA COOSALUD'!$A$2:$B$371,2,0)</f>
        <v>#N/A</v>
      </c>
      <c r="E1063" s="59">
        <f>VLOOKUP(A1063,PAGOS!$A$2:$B$2051,2,0)</f>
        <v>183800</v>
      </c>
      <c r="F1063" s="59" t="e">
        <f t="shared" si="127"/>
        <v>#N/A</v>
      </c>
      <c r="G1063" s="62"/>
      <c r="H1063" s="62"/>
      <c r="I1063" s="62"/>
      <c r="J1063" s="62"/>
      <c r="K1063" s="62">
        <f>VLOOKUP(A1063,'GLOSAS X CONCILIAR'!$A$2:$B$32,2,0)</f>
        <v>170600</v>
      </c>
      <c r="L1063" s="62"/>
      <c r="M1063" s="62"/>
      <c r="N1063" s="62"/>
      <c r="O1063" s="59"/>
      <c r="P1063" s="59"/>
      <c r="Q1063" s="67">
        <f t="shared" si="128"/>
        <v>0</v>
      </c>
      <c r="R1063" s="59"/>
    </row>
    <row r="1064" spans="1:18">
      <c r="A1064" s="59">
        <v>4375745</v>
      </c>
      <c r="B1064" s="62">
        <v>423200</v>
      </c>
      <c r="C1064" s="62">
        <v>91400</v>
      </c>
      <c r="D1064" s="59" t="e">
        <f>VLOOKUP(A1064,'CARTERA COOSALUD'!$A$2:$B$371,2,0)</f>
        <v>#N/A</v>
      </c>
      <c r="E1064" s="59">
        <f>VLOOKUP(A1064,PAGOS!$A$2:$B$2051,2,0)</f>
        <v>331800</v>
      </c>
      <c r="F1064" s="59" t="e">
        <f t="shared" si="127"/>
        <v>#N/A</v>
      </c>
      <c r="G1064" s="62"/>
      <c r="H1064" s="62"/>
      <c r="I1064" s="62"/>
      <c r="J1064" s="62"/>
      <c r="K1064" s="62">
        <f>VLOOKUP(A1064,'GLOSAS X CONCILIAR'!$A$2:$B$32,2,0)</f>
        <v>91400</v>
      </c>
      <c r="L1064" s="62"/>
      <c r="M1064" s="62"/>
      <c r="N1064" s="62"/>
      <c r="O1064" s="59"/>
      <c r="P1064" s="59"/>
      <c r="Q1064" s="67">
        <f t="shared" si="128"/>
        <v>0</v>
      </c>
      <c r="R1064" s="59"/>
    </row>
    <row r="1065" spans="1:18">
      <c r="A1065" s="59">
        <v>4377623</v>
      </c>
      <c r="B1065" s="62">
        <v>47800</v>
      </c>
      <c r="C1065" s="62">
        <v>47800</v>
      </c>
      <c r="D1065" s="59" t="e">
        <f>VLOOKUP(A1065,'CARTERA COOSALUD'!$A$2:$B$371,2,0)</f>
        <v>#N/A</v>
      </c>
      <c r="E1065" s="59" t="e">
        <f>VLOOKUP(A1065,PAGOS!$A$2:$B$2051,2,0)</f>
        <v>#N/A</v>
      </c>
      <c r="F1065" s="59" t="e">
        <f t="shared" si="127"/>
        <v>#N/A</v>
      </c>
      <c r="G1065" s="62"/>
      <c r="H1065" s="62">
        <f t="shared" ref="H1065:H1067" si="134">+C1065</f>
        <v>47800</v>
      </c>
      <c r="I1065" s="62"/>
      <c r="J1065" s="62"/>
      <c r="K1065" s="62"/>
      <c r="L1065" s="62"/>
      <c r="M1065" s="62"/>
      <c r="N1065" s="62"/>
      <c r="O1065" s="59"/>
      <c r="P1065" s="59"/>
      <c r="Q1065" s="67">
        <f t="shared" si="128"/>
        <v>0</v>
      </c>
      <c r="R1065" s="59"/>
    </row>
    <row r="1066" spans="1:18">
      <c r="A1066" s="59">
        <v>4377900</v>
      </c>
      <c r="B1066" s="62">
        <v>127800</v>
      </c>
      <c r="C1066" s="62">
        <v>127800</v>
      </c>
      <c r="D1066" s="59" t="e">
        <f>VLOOKUP(A1066,'CARTERA COOSALUD'!$A$2:$B$371,2,0)</f>
        <v>#N/A</v>
      </c>
      <c r="E1066" s="59" t="e">
        <f>VLOOKUP(A1066,PAGOS!$A$2:$B$2051,2,0)</f>
        <v>#N/A</v>
      </c>
      <c r="F1066" s="59" t="e">
        <f t="shared" si="127"/>
        <v>#N/A</v>
      </c>
      <c r="G1066" s="62"/>
      <c r="H1066" s="62">
        <f t="shared" si="134"/>
        <v>127800</v>
      </c>
      <c r="I1066" s="62"/>
      <c r="J1066" s="62"/>
      <c r="K1066" s="62"/>
      <c r="L1066" s="62"/>
      <c r="M1066" s="62"/>
      <c r="N1066" s="62"/>
      <c r="O1066" s="59"/>
      <c r="P1066" s="59"/>
      <c r="Q1066" s="67">
        <f t="shared" si="128"/>
        <v>0</v>
      </c>
      <c r="R1066" s="59"/>
    </row>
    <row r="1067" spans="1:18">
      <c r="A1067" s="59">
        <v>4377902</v>
      </c>
      <c r="B1067" s="62">
        <v>61600</v>
      </c>
      <c r="C1067" s="62">
        <v>61600</v>
      </c>
      <c r="D1067" s="59" t="e">
        <f>VLOOKUP(A1067,'CARTERA COOSALUD'!$A$2:$B$371,2,0)</f>
        <v>#N/A</v>
      </c>
      <c r="E1067" s="59" t="e">
        <f>VLOOKUP(A1067,PAGOS!$A$2:$B$2051,2,0)</f>
        <v>#N/A</v>
      </c>
      <c r="F1067" s="59" t="e">
        <f t="shared" si="127"/>
        <v>#N/A</v>
      </c>
      <c r="G1067" s="62"/>
      <c r="H1067" s="62">
        <f t="shared" si="134"/>
        <v>61600</v>
      </c>
      <c r="I1067" s="62"/>
      <c r="J1067" s="62"/>
      <c r="K1067" s="62"/>
      <c r="L1067" s="62"/>
      <c r="M1067" s="62"/>
      <c r="N1067" s="62"/>
      <c r="O1067" s="59"/>
      <c r="P1067" s="59"/>
      <c r="Q1067" s="67">
        <f t="shared" si="128"/>
        <v>0</v>
      </c>
      <c r="R1067" s="59"/>
    </row>
    <row r="1068" spans="1:18">
      <c r="A1068" s="59">
        <v>4377906</v>
      </c>
      <c r="B1068" s="62">
        <v>712620</v>
      </c>
      <c r="C1068" s="62">
        <v>72000</v>
      </c>
      <c r="D1068" s="59" t="e">
        <f>VLOOKUP(A1068,'CARTERA COOSALUD'!$A$2:$B$371,2,0)</f>
        <v>#N/A</v>
      </c>
      <c r="E1068" s="59">
        <f>VLOOKUP(A1068,PAGOS!$A$2:$B$2051,2,0)</f>
        <v>640620</v>
      </c>
      <c r="F1068" s="59" t="e">
        <f t="shared" si="127"/>
        <v>#N/A</v>
      </c>
      <c r="G1068" s="62"/>
      <c r="H1068" s="62"/>
      <c r="I1068" s="62"/>
      <c r="J1068" s="62"/>
      <c r="K1068" s="62">
        <f>VLOOKUP(A1068,'GLOSAS X CONCILIAR'!$A$2:$B$32,2,0)</f>
        <v>72000</v>
      </c>
      <c r="L1068" s="62"/>
      <c r="M1068" s="62"/>
      <c r="N1068" s="62"/>
      <c r="O1068" s="59"/>
      <c r="P1068" s="59"/>
      <c r="Q1068" s="67">
        <f t="shared" si="128"/>
        <v>0</v>
      </c>
      <c r="R1068" s="59"/>
    </row>
    <row r="1069" spans="1:18">
      <c r="A1069" s="59">
        <v>4377911</v>
      </c>
      <c r="B1069" s="62">
        <v>32000</v>
      </c>
      <c r="C1069" s="62">
        <v>32000</v>
      </c>
      <c r="D1069" s="59" t="e">
        <f>VLOOKUP(A1069,'CARTERA COOSALUD'!$A$2:$B$371,2,0)</f>
        <v>#N/A</v>
      </c>
      <c r="E1069" s="59" t="e">
        <f>VLOOKUP(A1069,PAGOS!$A$2:$B$2051,2,0)</f>
        <v>#N/A</v>
      </c>
      <c r="F1069" s="59" t="e">
        <f t="shared" si="127"/>
        <v>#N/A</v>
      </c>
      <c r="G1069" s="62"/>
      <c r="H1069" s="62">
        <f t="shared" ref="H1069:H1079" si="135">+C1069</f>
        <v>32000</v>
      </c>
      <c r="I1069" s="62"/>
      <c r="J1069" s="62"/>
      <c r="K1069" s="62"/>
      <c r="L1069" s="62"/>
      <c r="M1069" s="62"/>
      <c r="N1069" s="62"/>
      <c r="O1069" s="59"/>
      <c r="P1069" s="59"/>
      <c r="Q1069" s="67">
        <f t="shared" si="128"/>
        <v>0</v>
      </c>
      <c r="R1069" s="59"/>
    </row>
    <row r="1070" spans="1:18">
      <c r="A1070" s="59">
        <v>4377913</v>
      </c>
      <c r="B1070" s="62">
        <v>72600</v>
      </c>
      <c r="C1070" s="62">
        <v>72600</v>
      </c>
      <c r="D1070" s="59" t="e">
        <f>VLOOKUP(A1070,'CARTERA COOSALUD'!$A$2:$B$371,2,0)</f>
        <v>#N/A</v>
      </c>
      <c r="E1070" s="59" t="e">
        <f>VLOOKUP(A1070,PAGOS!$A$2:$B$2051,2,0)</f>
        <v>#N/A</v>
      </c>
      <c r="F1070" s="59" t="e">
        <f t="shared" si="127"/>
        <v>#N/A</v>
      </c>
      <c r="G1070" s="62"/>
      <c r="H1070" s="62">
        <f t="shared" si="135"/>
        <v>72600</v>
      </c>
      <c r="I1070" s="62"/>
      <c r="J1070" s="62"/>
      <c r="K1070" s="62"/>
      <c r="L1070" s="62"/>
      <c r="M1070" s="62"/>
      <c r="N1070" s="62"/>
      <c r="O1070" s="59"/>
      <c r="P1070" s="59"/>
      <c r="Q1070" s="67">
        <f t="shared" si="128"/>
        <v>0</v>
      </c>
      <c r="R1070" s="59"/>
    </row>
    <row r="1071" spans="1:18">
      <c r="A1071" s="59">
        <v>4377918</v>
      </c>
      <c r="B1071" s="62">
        <v>48000</v>
      </c>
      <c r="C1071" s="62">
        <v>48000</v>
      </c>
      <c r="D1071" s="59" t="e">
        <f>VLOOKUP(A1071,'CARTERA COOSALUD'!$A$2:$B$371,2,0)</f>
        <v>#N/A</v>
      </c>
      <c r="E1071" s="59" t="e">
        <f>VLOOKUP(A1071,PAGOS!$A$2:$B$2051,2,0)</f>
        <v>#N/A</v>
      </c>
      <c r="F1071" s="59" t="e">
        <f t="shared" si="127"/>
        <v>#N/A</v>
      </c>
      <c r="G1071" s="62"/>
      <c r="H1071" s="62">
        <f t="shared" si="135"/>
        <v>48000</v>
      </c>
      <c r="I1071" s="62"/>
      <c r="J1071" s="62"/>
      <c r="K1071" s="62"/>
      <c r="L1071" s="62"/>
      <c r="M1071" s="62"/>
      <c r="N1071" s="62"/>
      <c r="O1071" s="59"/>
      <c r="P1071" s="59"/>
      <c r="Q1071" s="67">
        <f t="shared" si="128"/>
        <v>0</v>
      </c>
      <c r="R1071" s="59"/>
    </row>
    <row r="1072" spans="1:18">
      <c r="A1072" s="59">
        <v>4378379</v>
      </c>
      <c r="B1072" s="62">
        <v>47800</v>
      </c>
      <c r="C1072" s="62">
        <v>47800</v>
      </c>
      <c r="D1072" s="59" t="e">
        <f>VLOOKUP(A1072,'CARTERA COOSALUD'!$A$2:$B$371,2,0)</f>
        <v>#N/A</v>
      </c>
      <c r="E1072" s="59" t="e">
        <f>VLOOKUP(A1072,PAGOS!$A$2:$B$2051,2,0)</f>
        <v>#N/A</v>
      </c>
      <c r="F1072" s="59" t="e">
        <f t="shared" si="127"/>
        <v>#N/A</v>
      </c>
      <c r="G1072" s="62"/>
      <c r="H1072" s="62">
        <f t="shared" si="135"/>
        <v>47800</v>
      </c>
      <c r="I1072" s="62"/>
      <c r="J1072" s="62"/>
      <c r="K1072" s="62"/>
      <c r="L1072" s="62"/>
      <c r="M1072" s="62"/>
      <c r="N1072" s="62"/>
      <c r="O1072" s="59"/>
      <c r="P1072" s="59"/>
      <c r="Q1072" s="67">
        <f t="shared" si="128"/>
        <v>0</v>
      </c>
      <c r="R1072" s="59"/>
    </row>
    <row r="1073" spans="1:18">
      <c r="A1073" s="59">
        <v>4378884</v>
      </c>
      <c r="B1073" s="62">
        <v>127800</v>
      </c>
      <c r="C1073" s="62">
        <v>127800</v>
      </c>
      <c r="D1073" s="59" t="e">
        <f>VLOOKUP(A1073,'CARTERA COOSALUD'!$A$2:$B$371,2,0)</f>
        <v>#N/A</v>
      </c>
      <c r="E1073" s="59" t="e">
        <f>VLOOKUP(A1073,PAGOS!$A$2:$B$2051,2,0)</f>
        <v>#N/A</v>
      </c>
      <c r="F1073" s="59" t="e">
        <f t="shared" si="127"/>
        <v>#N/A</v>
      </c>
      <c r="G1073" s="62"/>
      <c r="H1073" s="62">
        <f t="shared" si="135"/>
        <v>127800</v>
      </c>
      <c r="I1073" s="62"/>
      <c r="J1073" s="62"/>
      <c r="K1073" s="62"/>
      <c r="L1073" s="62"/>
      <c r="M1073" s="62"/>
      <c r="N1073" s="62"/>
      <c r="O1073" s="59"/>
      <c r="P1073" s="59"/>
      <c r="Q1073" s="67">
        <f t="shared" si="128"/>
        <v>0</v>
      </c>
      <c r="R1073" s="59"/>
    </row>
    <row r="1074" spans="1:18">
      <c r="A1074" s="59">
        <v>4378893</v>
      </c>
      <c r="B1074" s="62">
        <v>42000</v>
      </c>
      <c r="C1074" s="62">
        <v>42000</v>
      </c>
      <c r="D1074" s="59" t="e">
        <f>VLOOKUP(A1074,'CARTERA COOSALUD'!$A$2:$B$371,2,0)</f>
        <v>#N/A</v>
      </c>
      <c r="E1074" s="59" t="e">
        <f>VLOOKUP(A1074,PAGOS!$A$2:$B$2051,2,0)</f>
        <v>#N/A</v>
      </c>
      <c r="F1074" s="59" t="e">
        <f t="shared" si="127"/>
        <v>#N/A</v>
      </c>
      <c r="G1074" s="62"/>
      <c r="H1074" s="62">
        <f t="shared" si="135"/>
        <v>42000</v>
      </c>
      <c r="I1074" s="62"/>
      <c r="J1074" s="62"/>
      <c r="K1074" s="62"/>
      <c r="L1074" s="62"/>
      <c r="M1074" s="62"/>
      <c r="N1074" s="62"/>
      <c r="O1074" s="59"/>
      <c r="P1074" s="59"/>
      <c r="Q1074" s="67">
        <f t="shared" si="128"/>
        <v>0</v>
      </c>
      <c r="R1074" s="59"/>
    </row>
    <row r="1075" spans="1:18">
      <c r="A1075" s="59">
        <v>4378896</v>
      </c>
      <c r="B1075" s="62">
        <v>178300</v>
      </c>
      <c r="C1075" s="62">
        <v>178300</v>
      </c>
      <c r="D1075" s="59" t="e">
        <f>VLOOKUP(A1075,'CARTERA COOSALUD'!$A$2:$B$371,2,0)</f>
        <v>#N/A</v>
      </c>
      <c r="E1075" s="59" t="e">
        <f>VLOOKUP(A1075,PAGOS!$A$2:$B$2051,2,0)</f>
        <v>#N/A</v>
      </c>
      <c r="F1075" s="59" t="e">
        <f t="shared" si="127"/>
        <v>#N/A</v>
      </c>
      <c r="G1075" s="62"/>
      <c r="H1075" s="62">
        <f t="shared" si="135"/>
        <v>178300</v>
      </c>
      <c r="I1075" s="62"/>
      <c r="J1075" s="62"/>
      <c r="K1075" s="62"/>
      <c r="L1075" s="62"/>
      <c r="M1075" s="62"/>
      <c r="N1075" s="62"/>
      <c r="O1075" s="59"/>
      <c r="P1075" s="59"/>
      <c r="Q1075" s="67">
        <f t="shared" si="128"/>
        <v>0</v>
      </c>
      <c r="R1075" s="59"/>
    </row>
    <row r="1076" spans="1:18">
      <c r="A1076" s="59">
        <v>4378897</v>
      </c>
      <c r="B1076" s="62">
        <v>207000</v>
      </c>
      <c r="C1076" s="62">
        <v>207000</v>
      </c>
      <c r="D1076" s="59" t="e">
        <f>VLOOKUP(A1076,'CARTERA COOSALUD'!$A$2:$B$371,2,0)</f>
        <v>#N/A</v>
      </c>
      <c r="E1076" s="59" t="e">
        <f>VLOOKUP(A1076,PAGOS!$A$2:$B$2051,2,0)</f>
        <v>#N/A</v>
      </c>
      <c r="F1076" s="59" t="e">
        <f t="shared" si="127"/>
        <v>#N/A</v>
      </c>
      <c r="G1076" s="62"/>
      <c r="H1076" s="62">
        <f t="shared" si="135"/>
        <v>207000</v>
      </c>
      <c r="I1076" s="62"/>
      <c r="J1076" s="62"/>
      <c r="K1076" s="62"/>
      <c r="L1076" s="62"/>
      <c r="M1076" s="62"/>
      <c r="N1076" s="62"/>
      <c r="O1076" s="59"/>
      <c r="P1076" s="59"/>
      <c r="Q1076" s="67">
        <f t="shared" si="128"/>
        <v>0</v>
      </c>
      <c r="R1076" s="59"/>
    </row>
    <row r="1077" spans="1:18">
      <c r="A1077" s="59">
        <v>4378899</v>
      </c>
      <c r="B1077" s="62">
        <v>206800</v>
      </c>
      <c r="C1077" s="62">
        <v>206800</v>
      </c>
      <c r="D1077" s="59" t="e">
        <f>VLOOKUP(A1077,'CARTERA COOSALUD'!$A$2:$B$371,2,0)</f>
        <v>#N/A</v>
      </c>
      <c r="E1077" s="59" t="e">
        <f>VLOOKUP(A1077,PAGOS!$A$2:$B$2051,2,0)</f>
        <v>#N/A</v>
      </c>
      <c r="F1077" s="59" t="e">
        <f t="shared" si="127"/>
        <v>#N/A</v>
      </c>
      <c r="G1077" s="62"/>
      <c r="H1077" s="62">
        <f t="shared" si="135"/>
        <v>206800</v>
      </c>
      <c r="I1077" s="62"/>
      <c r="J1077" s="62"/>
      <c r="K1077" s="62"/>
      <c r="L1077" s="62"/>
      <c r="M1077" s="62"/>
      <c r="N1077" s="62"/>
      <c r="O1077" s="59"/>
      <c r="P1077" s="59"/>
      <c r="Q1077" s="67">
        <f t="shared" si="128"/>
        <v>0</v>
      </c>
      <c r="R1077" s="59"/>
    </row>
    <row r="1078" spans="1:18">
      <c r="A1078" s="59">
        <v>4378901</v>
      </c>
      <c r="B1078" s="62">
        <v>127800</v>
      </c>
      <c r="C1078" s="62">
        <v>127800</v>
      </c>
      <c r="D1078" s="59" t="e">
        <f>VLOOKUP(A1078,'CARTERA COOSALUD'!$A$2:$B$371,2,0)</f>
        <v>#N/A</v>
      </c>
      <c r="E1078" s="59" t="e">
        <f>VLOOKUP(A1078,PAGOS!$A$2:$B$2051,2,0)</f>
        <v>#N/A</v>
      </c>
      <c r="F1078" s="59" t="e">
        <f t="shared" si="127"/>
        <v>#N/A</v>
      </c>
      <c r="G1078" s="62"/>
      <c r="H1078" s="62">
        <f t="shared" si="135"/>
        <v>127800</v>
      </c>
      <c r="I1078" s="62"/>
      <c r="J1078" s="62"/>
      <c r="K1078" s="62"/>
      <c r="L1078" s="62"/>
      <c r="M1078" s="62"/>
      <c r="N1078" s="62"/>
      <c r="O1078" s="59"/>
      <c r="P1078" s="59"/>
      <c r="Q1078" s="67">
        <f t="shared" si="128"/>
        <v>0</v>
      </c>
      <c r="R1078" s="59"/>
    </row>
    <row r="1079" spans="1:18">
      <c r="A1079" s="59">
        <v>4378904</v>
      </c>
      <c r="B1079" s="62">
        <v>168400</v>
      </c>
      <c r="C1079" s="62">
        <v>168400</v>
      </c>
      <c r="D1079" s="59" t="e">
        <f>VLOOKUP(A1079,'CARTERA COOSALUD'!$A$2:$B$371,2,0)</f>
        <v>#N/A</v>
      </c>
      <c r="E1079" s="59" t="e">
        <f>VLOOKUP(A1079,PAGOS!$A$2:$B$2051,2,0)</f>
        <v>#N/A</v>
      </c>
      <c r="F1079" s="59" t="e">
        <f t="shared" si="127"/>
        <v>#N/A</v>
      </c>
      <c r="G1079" s="62"/>
      <c r="H1079" s="62">
        <f t="shared" si="135"/>
        <v>168400</v>
      </c>
      <c r="I1079" s="62"/>
      <c r="J1079" s="62"/>
      <c r="K1079" s="62"/>
      <c r="L1079" s="62"/>
      <c r="M1079" s="62"/>
      <c r="N1079" s="62"/>
      <c r="O1079" s="59"/>
      <c r="P1079" s="59"/>
      <c r="Q1079" s="67">
        <f t="shared" si="128"/>
        <v>0</v>
      </c>
      <c r="R1079" s="59"/>
    </row>
    <row r="1080" spans="1:18">
      <c r="A1080" s="59">
        <v>4378880</v>
      </c>
      <c r="B1080" s="62">
        <v>44600</v>
      </c>
      <c r="C1080" s="62">
        <v>44600</v>
      </c>
      <c r="D1080" s="59">
        <f>VLOOKUP(A1080,'CARTERA COOSALUD'!$A$2:$B$371,2,0)</f>
        <v>44600</v>
      </c>
      <c r="E1080" s="59" t="e">
        <f>VLOOKUP(A1080,PAGOS!$A$2:$B$2051,2,0)</f>
        <v>#N/A</v>
      </c>
      <c r="F1080" s="59">
        <f t="shared" si="127"/>
        <v>0</v>
      </c>
      <c r="G1080" s="62">
        <f>+C1080</f>
        <v>44600</v>
      </c>
      <c r="H1080" s="62"/>
      <c r="I1080" s="62"/>
      <c r="J1080" s="62"/>
      <c r="K1080" s="62"/>
      <c r="L1080" s="62"/>
      <c r="M1080" s="62"/>
      <c r="N1080" s="62"/>
      <c r="O1080" s="59"/>
      <c r="P1080" s="59"/>
      <c r="Q1080" s="67">
        <f t="shared" si="128"/>
        <v>0</v>
      </c>
      <c r="R1080" s="59"/>
    </row>
    <row r="1081" spans="1:18">
      <c r="A1081" s="59">
        <v>4379302</v>
      </c>
      <c r="B1081" s="62">
        <v>41750</v>
      </c>
      <c r="C1081" s="62">
        <v>41750</v>
      </c>
      <c r="D1081" s="59" t="e">
        <f>VLOOKUP(A1081,'CARTERA COOSALUD'!$A$2:$B$371,2,0)</f>
        <v>#N/A</v>
      </c>
      <c r="E1081" s="59" t="e">
        <f>VLOOKUP(A1081,PAGOS!$A$2:$B$2051,2,0)</f>
        <v>#N/A</v>
      </c>
      <c r="F1081" s="59" t="e">
        <f t="shared" si="127"/>
        <v>#N/A</v>
      </c>
      <c r="G1081" s="62"/>
      <c r="H1081" s="62">
        <f t="shared" ref="H1081" si="136">+C1081</f>
        <v>41750</v>
      </c>
      <c r="I1081" s="62"/>
      <c r="J1081" s="62"/>
      <c r="K1081" s="62"/>
      <c r="L1081" s="62"/>
      <c r="M1081" s="62"/>
      <c r="N1081" s="62"/>
      <c r="O1081" s="59"/>
      <c r="P1081" s="59"/>
      <c r="Q1081" s="67">
        <f t="shared" si="128"/>
        <v>0</v>
      </c>
      <c r="R1081" s="59"/>
    </row>
    <row r="1082" spans="1:18">
      <c r="A1082" s="59">
        <v>4379791</v>
      </c>
      <c r="B1082" s="62">
        <v>148200</v>
      </c>
      <c r="C1082" s="62">
        <v>148200</v>
      </c>
      <c r="D1082" s="59">
        <f>VLOOKUP(A1082,'CARTERA COOSALUD'!$A$2:$B$371,2,0)</f>
        <v>148200</v>
      </c>
      <c r="E1082" s="59" t="e">
        <f>VLOOKUP(A1082,PAGOS!$A$2:$B$2051,2,0)</f>
        <v>#N/A</v>
      </c>
      <c r="F1082" s="59">
        <f t="shared" si="127"/>
        <v>0</v>
      </c>
      <c r="G1082" s="62">
        <f t="shared" ref="G1082:G1095" si="137">+C1082</f>
        <v>148200</v>
      </c>
      <c r="H1082" s="62"/>
      <c r="I1082" s="62"/>
      <c r="J1082" s="62"/>
      <c r="K1082" s="62"/>
      <c r="L1082" s="62"/>
      <c r="M1082" s="62"/>
      <c r="N1082" s="62"/>
      <c r="O1082" s="59"/>
      <c r="P1082" s="59"/>
      <c r="Q1082" s="67">
        <f t="shared" si="128"/>
        <v>0</v>
      </c>
      <c r="R1082" s="59"/>
    </row>
    <row r="1083" spans="1:18">
      <c r="A1083" s="59">
        <v>4359778</v>
      </c>
      <c r="B1083" s="62">
        <v>47800</v>
      </c>
      <c r="C1083" s="62">
        <v>47800</v>
      </c>
      <c r="D1083" s="59">
        <f>VLOOKUP(A1083,'CARTERA COOSALUD'!$A$2:$B$371,2,0)</f>
        <v>47800</v>
      </c>
      <c r="E1083" s="59" t="e">
        <f>VLOOKUP(A1083,PAGOS!$A$2:$B$2051,2,0)</f>
        <v>#N/A</v>
      </c>
      <c r="F1083" s="59">
        <f t="shared" si="127"/>
        <v>0</v>
      </c>
      <c r="G1083" s="62">
        <f t="shared" si="137"/>
        <v>47800</v>
      </c>
      <c r="H1083" s="62"/>
      <c r="I1083" s="62"/>
      <c r="J1083" s="62"/>
      <c r="K1083" s="62"/>
      <c r="L1083" s="62"/>
      <c r="M1083" s="62"/>
      <c r="N1083" s="62"/>
      <c r="O1083" s="59"/>
      <c r="P1083" s="59"/>
      <c r="Q1083" s="67">
        <f t="shared" si="128"/>
        <v>0</v>
      </c>
      <c r="R1083" s="59"/>
    </row>
    <row r="1084" spans="1:18">
      <c r="A1084" s="59">
        <v>4363124</v>
      </c>
      <c r="B1084" s="62">
        <v>47800</v>
      </c>
      <c r="C1084" s="62">
        <v>47800</v>
      </c>
      <c r="D1084" s="59">
        <f>VLOOKUP(A1084,'CARTERA COOSALUD'!$A$2:$B$371,2,0)</f>
        <v>47800</v>
      </c>
      <c r="E1084" s="59" t="e">
        <f>VLOOKUP(A1084,PAGOS!$A$2:$B$2051,2,0)</f>
        <v>#N/A</v>
      </c>
      <c r="F1084" s="59">
        <f t="shared" si="127"/>
        <v>0</v>
      </c>
      <c r="G1084" s="62">
        <f t="shared" si="137"/>
        <v>47800</v>
      </c>
      <c r="H1084" s="62"/>
      <c r="I1084" s="62"/>
      <c r="J1084" s="62"/>
      <c r="K1084" s="62"/>
      <c r="L1084" s="62"/>
      <c r="M1084" s="62"/>
      <c r="N1084" s="62"/>
      <c r="O1084" s="59"/>
      <c r="P1084" s="59"/>
      <c r="Q1084" s="67">
        <f t="shared" si="128"/>
        <v>0</v>
      </c>
      <c r="R1084" s="59"/>
    </row>
    <row r="1085" spans="1:18">
      <c r="A1085" s="59">
        <v>4363761</v>
      </c>
      <c r="B1085" s="62">
        <v>639000</v>
      </c>
      <c r="C1085" s="62">
        <v>639000</v>
      </c>
      <c r="D1085" s="59">
        <f>VLOOKUP(A1085,'CARTERA COOSALUD'!$A$2:$B$371,2,0)</f>
        <v>639000</v>
      </c>
      <c r="E1085" s="59" t="e">
        <f>VLOOKUP(A1085,PAGOS!$A$2:$B$2051,2,0)</f>
        <v>#N/A</v>
      </c>
      <c r="F1085" s="59">
        <f t="shared" si="127"/>
        <v>0</v>
      </c>
      <c r="G1085" s="62">
        <f t="shared" si="137"/>
        <v>639000</v>
      </c>
      <c r="H1085" s="62"/>
      <c r="I1085" s="62"/>
      <c r="J1085" s="62"/>
      <c r="K1085" s="62"/>
      <c r="L1085" s="62"/>
      <c r="M1085" s="62"/>
      <c r="N1085" s="62"/>
      <c r="O1085" s="59"/>
      <c r="P1085" s="59"/>
      <c r="Q1085" s="67">
        <f t="shared" si="128"/>
        <v>0</v>
      </c>
      <c r="R1085" s="59"/>
    </row>
    <row r="1086" spans="1:18">
      <c r="A1086" s="59">
        <v>4363762</v>
      </c>
      <c r="B1086" s="62">
        <v>639000</v>
      </c>
      <c r="C1086" s="62">
        <v>639000</v>
      </c>
      <c r="D1086" s="59">
        <f>VLOOKUP(A1086,'CARTERA COOSALUD'!$A$2:$B$371,2,0)</f>
        <v>639000</v>
      </c>
      <c r="E1086" s="59" t="e">
        <f>VLOOKUP(A1086,PAGOS!$A$2:$B$2051,2,0)</f>
        <v>#N/A</v>
      </c>
      <c r="F1086" s="59">
        <f t="shared" si="127"/>
        <v>0</v>
      </c>
      <c r="G1086" s="62">
        <f t="shared" si="137"/>
        <v>639000</v>
      </c>
      <c r="H1086" s="62"/>
      <c r="I1086" s="62"/>
      <c r="J1086" s="62"/>
      <c r="K1086" s="62"/>
      <c r="L1086" s="62"/>
      <c r="M1086" s="62"/>
      <c r="N1086" s="62"/>
      <c r="O1086" s="59"/>
      <c r="P1086" s="59"/>
      <c r="Q1086" s="67">
        <f t="shared" si="128"/>
        <v>0</v>
      </c>
      <c r="R1086" s="59"/>
    </row>
    <row r="1087" spans="1:18">
      <c r="A1087" s="59">
        <v>4364997</v>
      </c>
      <c r="B1087" s="62">
        <v>27300</v>
      </c>
      <c r="C1087" s="62">
        <v>27300</v>
      </c>
      <c r="D1087" s="59">
        <f>VLOOKUP(A1087,'CARTERA COOSALUD'!$A$2:$B$371,2,0)</f>
        <v>27300</v>
      </c>
      <c r="E1087" s="59" t="e">
        <f>VLOOKUP(A1087,PAGOS!$A$2:$B$2051,2,0)</f>
        <v>#N/A</v>
      </c>
      <c r="F1087" s="59">
        <f t="shared" si="127"/>
        <v>0</v>
      </c>
      <c r="G1087" s="62">
        <f t="shared" si="137"/>
        <v>27300</v>
      </c>
      <c r="H1087" s="62"/>
      <c r="I1087" s="62"/>
      <c r="J1087" s="62"/>
      <c r="K1087" s="62"/>
      <c r="L1087" s="62"/>
      <c r="M1087" s="62"/>
      <c r="N1087" s="62"/>
      <c r="O1087" s="59"/>
      <c r="P1087" s="59"/>
      <c r="Q1087" s="67">
        <f t="shared" si="128"/>
        <v>0</v>
      </c>
      <c r="R1087" s="59"/>
    </row>
    <row r="1088" spans="1:18">
      <c r="A1088" s="59">
        <v>4368415</v>
      </c>
      <c r="B1088" s="62">
        <v>107300</v>
      </c>
      <c r="C1088" s="62">
        <v>107300</v>
      </c>
      <c r="D1088" s="59">
        <f>VLOOKUP(A1088,'CARTERA COOSALUD'!$A$2:$B$371,2,0)</f>
        <v>107300</v>
      </c>
      <c r="E1088" s="59" t="e">
        <f>VLOOKUP(A1088,PAGOS!$A$2:$B$2051,2,0)</f>
        <v>#N/A</v>
      </c>
      <c r="F1088" s="59">
        <f t="shared" si="127"/>
        <v>0</v>
      </c>
      <c r="G1088" s="62">
        <f t="shared" si="137"/>
        <v>107300</v>
      </c>
      <c r="H1088" s="62"/>
      <c r="I1088" s="62"/>
      <c r="J1088" s="62"/>
      <c r="K1088" s="62"/>
      <c r="L1088" s="62"/>
      <c r="M1088" s="62"/>
      <c r="N1088" s="62"/>
      <c r="O1088" s="59"/>
      <c r="P1088" s="59"/>
      <c r="Q1088" s="67">
        <f t="shared" si="128"/>
        <v>0</v>
      </c>
      <c r="R1088" s="59"/>
    </row>
    <row r="1089" spans="1:18">
      <c r="A1089" s="59">
        <v>4376729</v>
      </c>
      <c r="B1089" s="62">
        <v>47800</v>
      </c>
      <c r="C1089" s="62">
        <v>47800</v>
      </c>
      <c r="D1089" s="59">
        <f>VLOOKUP(A1089,'CARTERA COOSALUD'!$A$2:$B$371,2,0)</f>
        <v>47800</v>
      </c>
      <c r="E1089" s="59" t="e">
        <f>VLOOKUP(A1089,PAGOS!$A$2:$B$2051,2,0)</f>
        <v>#N/A</v>
      </c>
      <c r="F1089" s="59">
        <f t="shared" si="127"/>
        <v>0</v>
      </c>
      <c r="G1089" s="62">
        <f t="shared" si="137"/>
        <v>47800</v>
      </c>
      <c r="H1089" s="62"/>
      <c r="I1089" s="62"/>
      <c r="J1089" s="62"/>
      <c r="K1089" s="62"/>
      <c r="L1089" s="62"/>
      <c r="M1089" s="62"/>
      <c r="N1089" s="62"/>
      <c r="O1089" s="59"/>
      <c r="P1089" s="59"/>
      <c r="Q1089" s="67">
        <f t="shared" si="128"/>
        <v>0</v>
      </c>
      <c r="R1089" s="59"/>
    </row>
    <row r="1090" spans="1:18">
      <c r="A1090" s="59">
        <v>4376746</v>
      </c>
      <c r="B1090" s="62">
        <v>47800</v>
      </c>
      <c r="C1090" s="62">
        <v>47800</v>
      </c>
      <c r="D1090" s="59">
        <f>VLOOKUP(A1090,'CARTERA COOSALUD'!$A$2:$B$371,2,0)</f>
        <v>47800</v>
      </c>
      <c r="E1090" s="59" t="e">
        <f>VLOOKUP(A1090,PAGOS!$A$2:$B$2051,2,0)</f>
        <v>#N/A</v>
      </c>
      <c r="F1090" s="59">
        <f t="shared" si="127"/>
        <v>0</v>
      </c>
      <c r="G1090" s="62">
        <f t="shared" si="137"/>
        <v>47800</v>
      </c>
      <c r="H1090" s="62"/>
      <c r="I1090" s="62"/>
      <c r="J1090" s="62"/>
      <c r="K1090" s="62"/>
      <c r="L1090" s="62"/>
      <c r="M1090" s="62"/>
      <c r="N1090" s="62"/>
      <c r="O1090" s="59"/>
      <c r="P1090" s="59"/>
      <c r="Q1090" s="67">
        <f t="shared" si="128"/>
        <v>0</v>
      </c>
      <c r="R1090" s="59"/>
    </row>
    <row r="1091" spans="1:18">
      <c r="A1091" s="59">
        <v>4377624</v>
      </c>
      <c r="B1091" s="62">
        <v>47800</v>
      </c>
      <c r="C1091" s="62">
        <v>47800</v>
      </c>
      <c r="D1091" s="59">
        <f>VLOOKUP(A1091,'CARTERA COOSALUD'!$A$2:$B$371,2,0)</f>
        <v>47800</v>
      </c>
      <c r="E1091" s="59" t="e">
        <f>VLOOKUP(A1091,PAGOS!$A$2:$B$2051,2,0)</f>
        <v>#N/A</v>
      </c>
      <c r="F1091" s="59">
        <f t="shared" ref="F1091:F1154" si="138">+C1091-D1091</f>
        <v>0</v>
      </c>
      <c r="G1091" s="62">
        <f t="shared" si="137"/>
        <v>47800</v>
      </c>
      <c r="H1091" s="62"/>
      <c r="I1091" s="62"/>
      <c r="J1091" s="62"/>
      <c r="K1091" s="62"/>
      <c r="L1091" s="62"/>
      <c r="M1091" s="62"/>
      <c r="N1091" s="62"/>
      <c r="O1091" s="59"/>
      <c r="P1091" s="59"/>
      <c r="Q1091" s="67">
        <f t="shared" ref="Q1091:Q1154" si="139">+C1091-SUM(G1091:N1091)</f>
        <v>0</v>
      </c>
      <c r="R1091" s="59"/>
    </row>
    <row r="1092" spans="1:18">
      <c r="A1092" s="59">
        <v>4379369</v>
      </c>
      <c r="B1092" s="62">
        <v>35800</v>
      </c>
      <c r="C1092" s="62">
        <v>35800</v>
      </c>
      <c r="D1092" s="59">
        <f>VLOOKUP(A1092,'CARTERA COOSALUD'!$A$2:$B$371,2,0)</f>
        <v>35800</v>
      </c>
      <c r="E1092" s="59" t="e">
        <f>VLOOKUP(A1092,PAGOS!$A$2:$B$2051,2,0)</f>
        <v>#N/A</v>
      </c>
      <c r="F1092" s="59">
        <f t="shared" si="138"/>
        <v>0</v>
      </c>
      <c r="G1092" s="62">
        <f t="shared" si="137"/>
        <v>35800</v>
      </c>
      <c r="H1092" s="62"/>
      <c r="I1092" s="62"/>
      <c r="J1092" s="62"/>
      <c r="K1092" s="62"/>
      <c r="L1092" s="62"/>
      <c r="M1092" s="62"/>
      <c r="N1092" s="62"/>
      <c r="O1092" s="59"/>
      <c r="P1092" s="59"/>
      <c r="Q1092" s="67">
        <f t="shared" si="139"/>
        <v>0</v>
      </c>
      <c r="R1092" s="59"/>
    </row>
    <row r="1093" spans="1:18">
      <c r="A1093" s="59">
        <v>4379391</v>
      </c>
      <c r="B1093" s="62">
        <v>20400</v>
      </c>
      <c r="C1093" s="62">
        <v>20400</v>
      </c>
      <c r="D1093" s="59">
        <f>VLOOKUP(A1093,'CARTERA COOSALUD'!$A$2:$B$371,2,0)</f>
        <v>20400</v>
      </c>
      <c r="E1093" s="59" t="e">
        <f>VLOOKUP(A1093,PAGOS!$A$2:$B$2051,2,0)</f>
        <v>#N/A</v>
      </c>
      <c r="F1093" s="59">
        <f t="shared" si="138"/>
        <v>0</v>
      </c>
      <c r="G1093" s="62">
        <f t="shared" si="137"/>
        <v>20400</v>
      </c>
      <c r="H1093" s="62"/>
      <c r="I1093" s="62"/>
      <c r="J1093" s="62"/>
      <c r="K1093" s="62"/>
      <c r="L1093" s="62"/>
      <c r="M1093" s="62"/>
      <c r="N1093" s="62"/>
      <c r="O1093" s="59"/>
      <c r="P1093" s="59"/>
      <c r="Q1093" s="67">
        <f t="shared" si="139"/>
        <v>0</v>
      </c>
      <c r="R1093" s="59"/>
    </row>
    <row r="1094" spans="1:18">
      <c r="A1094" s="59">
        <v>4379737</v>
      </c>
      <c r="B1094" s="62">
        <v>47800</v>
      </c>
      <c r="C1094" s="62">
        <v>47800</v>
      </c>
      <c r="D1094" s="59">
        <f>VLOOKUP(A1094,'CARTERA COOSALUD'!$A$2:$B$371,2,0)</f>
        <v>47800</v>
      </c>
      <c r="E1094" s="59" t="e">
        <f>VLOOKUP(A1094,PAGOS!$A$2:$B$2051,2,0)</f>
        <v>#N/A</v>
      </c>
      <c r="F1094" s="59">
        <f t="shared" si="138"/>
        <v>0</v>
      </c>
      <c r="G1094" s="62">
        <f t="shared" si="137"/>
        <v>47800</v>
      </c>
      <c r="H1094" s="62"/>
      <c r="I1094" s="62"/>
      <c r="J1094" s="62"/>
      <c r="K1094" s="62"/>
      <c r="L1094" s="62"/>
      <c r="M1094" s="62"/>
      <c r="N1094" s="62"/>
      <c r="O1094" s="59"/>
      <c r="P1094" s="59"/>
      <c r="Q1094" s="67">
        <f t="shared" si="139"/>
        <v>0</v>
      </c>
      <c r="R1094" s="59"/>
    </row>
    <row r="1095" spans="1:18">
      <c r="A1095" s="59">
        <v>4379745</v>
      </c>
      <c r="B1095" s="62">
        <v>47800</v>
      </c>
      <c r="C1095" s="62">
        <v>47800</v>
      </c>
      <c r="D1095" s="59">
        <f>VLOOKUP(A1095,'CARTERA COOSALUD'!$A$2:$B$371,2,0)</f>
        <v>47800</v>
      </c>
      <c r="E1095" s="59" t="e">
        <f>VLOOKUP(A1095,PAGOS!$A$2:$B$2051,2,0)</f>
        <v>#N/A</v>
      </c>
      <c r="F1095" s="59">
        <f t="shared" si="138"/>
        <v>0</v>
      </c>
      <c r="G1095" s="62">
        <f t="shared" si="137"/>
        <v>47800</v>
      </c>
      <c r="H1095" s="62"/>
      <c r="I1095" s="62"/>
      <c r="J1095" s="62"/>
      <c r="K1095" s="62"/>
      <c r="L1095" s="62"/>
      <c r="M1095" s="62"/>
      <c r="N1095" s="62"/>
      <c r="O1095" s="59"/>
      <c r="P1095" s="59"/>
      <c r="Q1095" s="67">
        <f t="shared" si="139"/>
        <v>0</v>
      </c>
      <c r="R1095" s="59"/>
    </row>
    <row r="1096" spans="1:18">
      <c r="A1096" s="59">
        <v>4384555</v>
      </c>
      <c r="B1096" s="62">
        <v>755952</v>
      </c>
      <c r="C1096" s="62">
        <v>755952</v>
      </c>
      <c r="D1096" s="59" t="e">
        <f>VLOOKUP(A1096,'CARTERA COOSALUD'!$A$2:$B$371,2,0)</f>
        <v>#N/A</v>
      </c>
      <c r="E1096" s="59" t="e">
        <f>VLOOKUP(A1096,PAGOS!$A$2:$B$2051,2,0)</f>
        <v>#N/A</v>
      </c>
      <c r="F1096" s="59" t="e">
        <f t="shared" si="138"/>
        <v>#N/A</v>
      </c>
      <c r="G1096" s="62"/>
      <c r="H1096" s="62">
        <f t="shared" ref="H1096" si="140">+C1096</f>
        <v>755952</v>
      </c>
      <c r="I1096" s="62"/>
      <c r="J1096" s="62"/>
      <c r="K1096" s="62"/>
      <c r="L1096" s="62"/>
      <c r="M1096" s="62"/>
      <c r="N1096" s="62"/>
      <c r="O1096" s="59"/>
      <c r="P1096" s="59"/>
      <c r="Q1096" s="67">
        <f t="shared" si="139"/>
        <v>0</v>
      </c>
      <c r="R1096" s="59"/>
    </row>
    <row r="1097" spans="1:18">
      <c r="A1097" s="59">
        <v>4384600</v>
      </c>
      <c r="B1097" s="62">
        <v>1828490</v>
      </c>
      <c r="C1097" s="62">
        <v>1828490</v>
      </c>
      <c r="D1097" s="59">
        <f>VLOOKUP(A1097,'CARTERA COOSALUD'!$A$2:$B$371,2,0)</f>
        <v>1770890</v>
      </c>
      <c r="E1097" s="59" t="e">
        <f>VLOOKUP(A1097,PAGOS!$A$2:$B$2051,2,0)</f>
        <v>#N/A</v>
      </c>
      <c r="F1097" s="59">
        <f t="shared" si="138"/>
        <v>57600</v>
      </c>
      <c r="G1097" s="62">
        <v>1770890</v>
      </c>
      <c r="H1097" s="62"/>
      <c r="I1097" s="62"/>
      <c r="J1097" s="62"/>
      <c r="K1097" s="62">
        <f>VLOOKUP(A1097,'GLOSAS X CONCILIAR'!$A$2:$B$32,2,0)</f>
        <v>57600</v>
      </c>
      <c r="L1097" s="62"/>
      <c r="M1097" s="62"/>
      <c r="N1097" s="62"/>
      <c r="O1097" s="59"/>
      <c r="P1097" s="59"/>
      <c r="Q1097" s="67">
        <f t="shared" si="139"/>
        <v>0</v>
      </c>
      <c r="R1097" s="59"/>
    </row>
    <row r="1098" spans="1:18">
      <c r="A1098" s="59">
        <v>4385419</v>
      </c>
      <c r="B1098" s="62">
        <v>50600</v>
      </c>
      <c r="C1098" s="62">
        <v>50600</v>
      </c>
      <c r="D1098" s="59">
        <f>VLOOKUP(A1098,'CARTERA COOSALUD'!$A$2:$B$371,2,0)</f>
        <v>50600</v>
      </c>
      <c r="E1098" s="59" t="e">
        <f>VLOOKUP(A1098,PAGOS!$A$2:$B$2051,2,0)</f>
        <v>#N/A</v>
      </c>
      <c r="F1098" s="59">
        <f t="shared" si="138"/>
        <v>0</v>
      </c>
      <c r="G1098" s="62">
        <f t="shared" ref="G1098:G1099" si="141">+C1098</f>
        <v>50600</v>
      </c>
      <c r="H1098" s="62"/>
      <c r="I1098" s="62"/>
      <c r="J1098" s="62"/>
      <c r="K1098" s="62"/>
      <c r="L1098" s="62"/>
      <c r="M1098" s="62"/>
      <c r="N1098" s="62"/>
      <c r="O1098" s="59"/>
      <c r="P1098" s="59"/>
      <c r="Q1098" s="67">
        <f t="shared" si="139"/>
        <v>0</v>
      </c>
      <c r="R1098" s="59"/>
    </row>
    <row r="1099" spans="1:18">
      <c r="A1099" s="59">
        <v>4385420</v>
      </c>
      <c r="B1099" s="62">
        <v>24000</v>
      </c>
      <c r="C1099" s="62">
        <v>24000</v>
      </c>
      <c r="D1099" s="59">
        <f>VLOOKUP(A1099,'CARTERA COOSALUD'!$A$2:$B$371,2,0)</f>
        <v>24000</v>
      </c>
      <c r="E1099" s="59" t="e">
        <f>VLOOKUP(A1099,PAGOS!$A$2:$B$2051,2,0)</f>
        <v>#N/A</v>
      </c>
      <c r="F1099" s="59">
        <f t="shared" si="138"/>
        <v>0</v>
      </c>
      <c r="G1099" s="62">
        <f t="shared" si="141"/>
        <v>24000</v>
      </c>
      <c r="H1099" s="62"/>
      <c r="I1099" s="62"/>
      <c r="J1099" s="62"/>
      <c r="K1099" s="62"/>
      <c r="L1099" s="62"/>
      <c r="M1099" s="62"/>
      <c r="N1099" s="62"/>
      <c r="O1099" s="59"/>
      <c r="P1099" s="59"/>
      <c r="Q1099" s="67">
        <f t="shared" si="139"/>
        <v>0</v>
      </c>
      <c r="R1099" s="59"/>
    </row>
    <row r="1100" spans="1:18">
      <c r="A1100" s="59">
        <v>4388243</v>
      </c>
      <c r="B1100" s="62">
        <v>31700</v>
      </c>
      <c r="C1100" s="62">
        <v>31700</v>
      </c>
      <c r="D1100" s="59" t="e">
        <f>VLOOKUP(A1100,'CARTERA COOSALUD'!$A$2:$B$371,2,0)</f>
        <v>#N/A</v>
      </c>
      <c r="E1100" s="59" t="e">
        <f>VLOOKUP(A1100,PAGOS!$A$2:$B$2051,2,0)</f>
        <v>#N/A</v>
      </c>
      <c r="F1100" s="59" t="e">
        <f t="shared" si="138"/>
        <v>#N/A</v>
      </c>
      <c r="G1100" s="62"/>
      <c r="H1100" s="62">
        <f t="shared" ref="H1100" si="142">+C1100</f>
        <v>31700</v>
      </c>
      <c r="I1100" s="62"/>
      <c r="J1100" s="62"/>
      <c r="K1100" s="62"/>
      <c r="L1100" s="62"/>
      <c r="M1100" s="62"/>
      <c r="N1100" s="62"/>
      <c r="O1100" s="59"/>
      <c r="P1100" s="59"/>
      <c r="Q1100" s="67">
        <f t="shared" si="139"/>
        <v>0</v>
      </c>
      <c r="R1100" s="59"/>
    </row>
    <row r="1101" spans="1:18">
      <c r="A1101" s="59">
        <v>4388279</v>
      </c>
      <c r="B1101" s="62">
        <v>47200</v>
      </c>
      <c r="C1101" s="62">
        <v>47200</v>
      </c>
      <c r="D1101" s="59">
        <f>VLOOKUP(A1101,'CARTERA COOSALUD'!$A$2:$B$371,2,0)</f>
        <v>47200</v>
      </c>
      <c r="E1101" s="59" t="e">
        <f>VLOOKUP(A1101,PAGOS!$A$2:$B$2051,2,0)</f>
        <v>#N/A</v>
      </c>
      <c r="F1101" s="59">
        <f t="shared" si="138"/>
        <v>0</v>
      </c>
      <c r="G1101" s="62">
        <f>+C1101</f>
        <v>47200</v>
      </c>
      <c r="H1101" s="62"/>
      <c r="I1101" s="62"/>
      <c r="J1101" s="62"/>
      <c r="K1101" s="62"/>
      <c r="L1101" s="62"/>
      <c r="M1101" s="62"/>
      <c r="N1101" s="62"/>
      <c r="O1101" s="59"/>
      <c r="P1101" s="59"/>
      <c r="Q1101" s="67">
        <f t="shared" si="139"/>
        <v>0</v>
      </c>
      <c r="R1101" s="59"/>
    </row>
    <row r="1102" spans="1:18">
      <c r="A1102" s="59">
        <v>4388916</v>
      </c>
      <c r="B1102" s="62">
        <v>31700</v>
      </c>
      <c r="C1102" s="62">
        <v>31700</v>
      </c>
      <c r="D1102" s="59" t="e">
        <f>VLOOKUP(A1102,'CARTERA COOSALUD'!$A$2:$B$371,2,0)</f>
        <v>#N/A</v>
      </c>
      <c r="E1102" s="59" t="e">
        <f>VLOOKUP(A1102,PAGOS!$A$2:$B$2051,2,0)</f>
        <v>#N/A</v>
      </c>
      <c r="F1102" s="59" t="e">
        <f t="shared" si="138"/>
        <v>#N/A</v>
      </c>
      <c r="G1102" s="62"/>
      <c r="H1102" s="62">
        <f t="shared" ref="H1102:H1103" si="143">+C1102</f>
        <v>31700</v>
      </c>
      <c r="I1102" s="62"/>
      <c r="J1102" s="62"/>
      <c r="K1102" s="62"/>
      <c r="L1102" s="62"/>
      <c r="M1102" s="62"/>
      <c r="N1102" s="62"/>
      <c r="O1102" s="59"/>
      <c r="P1102" s="59"/>
      <c r="Q1102" s="67">
        <f t="shared" si="139"/>
        <v>0</v>
      </c>
      <c r="R1102" s="59"/>
    </row>
    <row r="1103" spans="1:18">
      <c r="A1103" s="59">
        <v>4389290</v>
      </c>
      <c r="B1103" s="62">
        <v>35100</v>
      </c>
      <c r="C1103" s="62">
        <v>35100</v>
      </c>
      <c r="D1103" s="59" t="e">
        <f>VLOOKUP(A1103,'CARTERA COOSALUD'!$A$2:$B$371,2,0)</f>
        <v>#N/A</v>
      </c>
      <c r="E1103" s="59" t="e">
        <f>VLOOKUP(A1103,PAGOS!$A$2:$B$2051,2,0)</f>
        <v>#N/A</v>
      </c>
      <c r="F1103" s="59" t="e">
        <f t="shared" si="138"/>
        <v>#N/A</v>
      </c>
      <c r="G1103" s="62"/>
      <c r="H1103" s="62">
        <f t="shared" si="143"/>
        <v>35100</v>
      </c>
      <c r="I1103" s="62"/>
      <c r="J1103" s="62"/>
      <c r="K1103" s="62"/>
      <c r="L1103" s="62"/>
      <c r="M1103" s="62"/>
      <c r="N1103" s="62"/>
      <c r="O1103" s="59"/>
      <c r="P1103" s="59"/>
      <c r="Q1103" s="67">
        <f t="shared" si="139"/>
        <v>0</v>
      </c>
      <c r="R1103" s="59"/>
    </row>
    <row r="1104" spans="1:18">
      <c r="A1104" s="59">
        <v>4380532</v>
      </c>
      <c r="B1104" s="62">
        <v>472660</v>
      </c>
      <c r="C1104" s="62">
        <v>472660</v>
      </c>
      <c r="D1104" s="59">
        <f>VLOOKUP(A1104,'CARTERA COOSALUD'!$A$2:$B$371,2,0)</f>
        <v>324400</v>
      </c>
      <c r="E1104" s="59" t="e">
        <f>VLOOKUP(A1104,PAGOS!$A$2:$B$2051,2,0)</f>
        <v>#N/A</v>
      </c>
      <c r="F1104" s="59">
        <f t="shared" si="138"/>
        <v>148260</v>
      </c>
      <c r="G1104" s="62">
        <v>324400</v>
      </c>
      <c r="H1104" s="62"/>
      <c r="I1104" s="62"/>
      <c r="J1104" s="62"/>
      <c r="K1104" s="62">
        <f>VLOOKUP(A1104,'GLOSAS X CONCILIAR'!$A$2:$B$32,2,0)</f>
        <v>148260</v>
      </c>
      <c r="L1104" s="62"/>
      <c r="M1104" s="62"/>
      <c r="N1104" s="62"/>
      <c r="O1104" s="59"/>
      <c r="P1104" s="59"/>
      <c r="Q1104" s="67">
        <f t="shared" si="139"/>
        <v>0</v>
      </c>
      <c r="R1104" s="59"/>
    </row>
    <row r="1105" spans="1:18">
      <c r="A1105" s="59">
        <v>4381011</v>
      </c>
      <c r="B1105" s="62">
        <v>2839010</v>
      </c>
      <c r="C1105" s="62">
        <v>2839010</v>
      </c>
      <c r="D1105" s="59">
        <f>VLOOKUP(A1105,'CARTERA COOSALUD'!$A$2:$B$371,2,0)</f>
        <v>2648250</v>
      </c>
      <c r="E1105" s="59" t="e">
        <f>VLOOKUP(A1105,PAGOS!$A$2:$B$2051,2,0)</f>
        <v>#N/A</v>
      </c>
      <c r="F1105" s="59">
        <f t="shared" si="138"/>
        <v>190760</v>
      </c>
      <c r="G1105" s="62">
        <v>2648250</v>
      </c>
      <c r="H1105" s="62"/>
      <c r="I1105" s="62"/>
      <c r="J1105" s="62"/>
      <c r="K1105" s="62">
        <f>VLOOKUP(A1105,'GLOSAS X CONCILIAR'!$A$2:$B$32,2,0)</f>
        <v>190760</v>
      </c>
      <c r="L1105" s="62"/>
      <c r="M1105" s="62"/>
      <c r="N1105" s="62"/>
      <c r="O1105" s="59"/>
      <c r="P1105" s="59"/>
      <c r="Q1105" s="67">
        <f t="shared" si="139"/>
        <v>0</v>
      </c>
      <c r="R1105" s="59"/>
    </row>
    <row r="1106" spans="1:18">
      <c r="A1106" s="59">
        <v>4382044</v>
      </c>
      <c r="B1106" s="62">
        <v>520740</v>
      </c>
      <c r="C1106" s="62">
        <v>520740</v>
      </c>
      <c r="D1106" s="59">
        <f>VLOOKUP(A1106,'CARTERA COOSALUD'!$A$2:$B$371,2,0)</f>
        <v>372300</v>
      </c>
      <c r="E1106" s="59" t="e">
        <f>VLOOKUP(A1106,PAGOS!$A$2:$B$2051,2,0)</f>
        <v>#N/A</v>
      </c>
      <c r="F1106" s="59">
        <f t="shared" si="138"/>
        <v>148440</v>
      </c>
      <c r="G1106" s="62">
        <v>372300</v>
      </c>
      <c r="H1106" s="62"/>
      <c r="I1106" s="62"/>
      <c r="J1106" s="62"/>
      <c r="K1106" s="62">
        <f>VLOOKUP(A1106,'GLOSAS X CONCILIAR'!$A$2:$B$32,2,0)</f>
        <v>148440</v>
      </c>
      <c r="L1106" s="62"/>
      <c r="M1106" s="62"/>
      <c r="N1106" s="62"/>
      <c r="O1106" s="59"/>
      <c r="P1106" s="59"/>
      <c r="Q1106" s="67">
        <f t="shared" si="139"/>
        <v>0</v>
      </c>
      <c r="R1106" s="59"/>
    </row>
    <row r="1107" spans="1:18">
      <c r="A1107" s="59">
        <v>4382271</v>
      </c>
      <c r="B1107" s="62">
        <v>123500</v>
      </c>
      <c r="C1107" s="62">
        <v>123500</v>
      </c>
      <c r="D1107" s="59">
        <f>VLOOKUP(A1107,'CARTERA COOSALUD'!$A$2:$B$371,2,0)</f>
        <v>123500</v>
      </c>
      <c r="E1107" s="59" t="e">
        <f>VLOOKUP(A1107,PAGOS!$A$2:$B$2051,2,0)</f>
        <v>#N/A</v>
      </c>
      <c r="F1107" s="59">
        <f t="shared" si="138"/>
        <v>0</v>
      </c>
      <c r="G1107" s="62">
        <f t="shared" ref="G1107:G1117" si="144">+C1107</f>
        <v>123500</v>
      </c>
      <c r="H1107" s="62"/>
      <c r="I1107" s="62"/>
      <c r="J1107" s="62"/>
      <c r="K1107" s="62"/>
      <c r="L1107" s="62"/>
      <c r="M1107" s="62"/>
      <c r="N1107" s="62"/>
      <c r="O1107" s="59"/>
      <c r="P1107" s="59"/>
      <c r="Q1107" s="67">
        <f t="shared" si="139"/>
        <v>0</v>
      </c>
      <c r="R1107" s="59"/>
    </row>
    <row r="1108" spans="1:18">
      <c r="A1108" s="59">
        <v>4382481</v>
      </c>
      <c r="B1108" s="62">
        <v>489800</v>
      </c>
      <c r="C1108" s="62">
        <v>489800</v>
      </c>
      <c r="D1108" s="59">
        <f>VLOOKUP(A1108,'CARTERA COOSALUD'!$A$2:$B$371,2,0)</f>
        <v>489800</v>
      </c>
      <c r="E1108" s="59" t="e">
        <f>VLOOKUP(A1108,PAGOS!$A$2:$B$2051,2,0)</f>
        <v>#N/A</v>
      </c>
      <c r="F1108" s="59">
        <f t="shared" si="138"/>
        <v>0</v>
      </c>
      <c r="G1108" s="62">
        <f t="shared" si="144"/>
        <v>489800</v>
      </c>
      <c r="H1108" s="62"/>
      <c r="I1108" s="62"/>
      <c r="J1108" s="62"/>
      <c r="K1108" s="62"/>
      <c r="L1108" s="62"/>
      <c r="M1108" s="62"/>
      <c r="N1108" s="62"/>
      <c r="O1108" s="59"/>
      <c r="P1108" s="59"/>
      <c r="Q1108" s="67">
        <f t="shared" si="139"/>
        <v>0</v>
      </c>
      <c r="R1108" s="59"/>
    </row>
    <row r="1109" spans="1:18">
      <c r="A1109" s="59">
        <v>4382535</v>
      </c>
      <c r="B1109" s="62">
        <v>189000</v>
      </c>
      <c r="C1109" s="62">
        <v>189000</v>
      </c>
      <c r="D1109" s="59">
        <f>VLOOKUP(A1109,'CARTERA COOSALUD'!$A$2:$B$371,2,0)</f>
        <v>189000</v>
      </c>
      <c r="E1109" s="59" t="e">
        <f>VLOOKUP(A1109,PAGOS!$A$2:$B$2051,2,0)</f>
        <v>#N/A</v>
      </c>
      <c r="F1109" s="59">
        <f t="shared" si="138"/>
        <v>0</v>
      </c>
      <c r="G1109" s="62">
        <f t="shared" si="144"/>
        <v>189000</v>
      </c>
      <c r="H1109" s="62"/>
      <c r="I1109" s="62"/>
      <c r="J1109" s="62"/>
      <c r="K1109" s="62"/>
      <c r="L1109" s="62"/>
      <c r="M1109" s="62"/>
      <c r="N1109" s="62"/>
      <c r="O1109" s="59"/>
      <c r="P1109" s="59"/>
      <c r="Q1109" s="67">
        <f t="shared" si="139"/>
        <v>0</v>
      </c>
      <c r="R1109" s="59"/>
    </row>
    <row r="1110" spans="1:18">
      <c r="A1110" s="59">
        <v>4382536</v>
      </c>
      <c r="B1110" s="62">
        <v>53500</v>
      </c>
      <c r="C1110" s="62">
        <v>53500</v>
      </c>
      <c r="D1110" s="59">
        <f>VLOOKUP(A1110,'CARTERA COOSALUD'!$A$2:$B$371,2,0)</f>
        <v>53500</v>
      </c>
      <c r="E1110" s="59" t="e">
        <f>VLOOKUP(A1110,PAGOS!$A$2:$B$2051,2,0)</f>
        <v>#N/A</v>
      </c>
      <c r="F1110" s="59">
        <f t="shared" si="138"/>
        <v>0</v>
      </c>
      <c r="G1110" s="62">
        <f t="shared" si="144"/>
        <v>53500</v>
      </c>
      <c r="H1110" s="62"/>
      <c r="I1110" s="62"/>
      <c r="J1110" s="62"/>
      <c r="K1110" s="62"/>
      <c r="L1110" s="62"/>
      <c r="M1110" s="62"/>
      <c r="N1110" s="62"/>
      <c r="O1110" s="59"/>
      <c r="P1110" s="59"/>
      <c r="Q1110" s="67">
        <f t="shared" si="139"/>
        <v>0</v>
      </c>
      <c r="R1110" s="59"/>
    </row>
    <row r="1111" spans="1:18">
      <c r="A1111" s="59">
        <v>4382539</v>
      </c>
      <c r="B1111" s="62">
        <v>65200</v>
      </c>
      <c r="C1111" s="62">
        <v>65200</v>
      </c>
      <c r="D1111" s="59">
        <f>VLOOKUP(A1111,'CARTERA COOSALUD'!$A$2:$B$371,2,0)</f>
        <v>65200</v>
      </c>
      <c r="E1111" s="59" t="e">
        <f>VLOOKUP(A1111,PAGOS!$A$2:$B$2051,2,0)</f>
        <v>#N/A</v>
      </c>
      <c r="F1111" s="59">
        <f t="shared" si="138"/>
        <v>0</v>
      </c>
      <c r="G1111" s="62">
        <f t="shared" si="144"/>
        <v>65200</v>
      </c>
      <c r="H1111" s="62"/>
      <c r="I1111" s="62"/>
      <c r="J1111" s="62"/>
      <c r="K1111" s="62"/>
      <c r="L1111" s="62"/>
      <c r="M1111" s="62"/>
      <c r="N1111" s="62"/>
      <c r="O1111" s="59"/>
      <c r="P1111" s="59"/>
      <c r="Q1111" s="67">
        <f t="shared" si="139"/>
        <v>0</v>
      </c>
      <c r="R1111" s="59"/>
    </row>
    <row r="1112" spans="1:18">
      <c r="A1112" s="59">
        <v>4382551</v>
      </c>
      <c r="B1112" s="62">
        <v>44500</v>
      </c>
      <c r="C1112" s="62">
        <v>44500</v>
      </c>
      <c r="D1112" s="59">
        <f>VLOOKUP(A1112,'CARTERA COOSALUD'!$A$2:$B$371,2,0)</f>
        <v>44500</v>
      </c>
      <c r="E1112" s="59" t="e">
        <f>VLOOKUP(A1112,PAGOS!$A$2:$B$2051,2,0)</f>
        <v>#N/A</v>
      </c>
      <c r="F1112" s="59">
        <f t="shared" si="138"/>
        <v>0</v>
      </c>
      <c r="G1112" s="62">
        <f t="shared" si="144"/>
        <v>44500</v>
      </c>
      <c r="H1112" s="62"/>
      <c r="I1112" s="62"/>
      <c r="J1112" s="62"/>
      <c r="K1112" s="62"/>
      <c r="L1112" s="62"/>
      <c r="M1112" s="62"/>
      <c r="N1112" s="62"/>
      <c r="O1112" s="59"/>
      <c r="P1112" s="59"/>
      <c r="Q1112" s="67">
        <f t="shared" si="139"/>
        <v>0</v>
      </c>
      <c r="R1112" s="59"/>
    </row>
    <row r="1113" spans="1:18">
      <c r="A1113" s="59">
        <v>4382580</v>
      </c>
      <c r="B1113" s="62">
        <v>77000</v>
      </c>
      <c r="C1113" s="62">
        <v>77000</v>
      </c>
      <c r="D1113" s="59">
        <f>VLOOKUP(A1113,'CARTERA COOSALUD'!$A$2:$B$371,2,0)</f>
        <v>77000</v>
      </c>
      <c r="E1113" s="59" t="e">
        <f>VLOOKUP(A1113,PAGOS!$A$2:$B$2051,2,0)</f>
        <v>#N/A</v>
      </c>
      <c r="F1113" s="59">
        <f t="shared" si="138"/>
        <v>0</v>
      </c>
      <c r="G1113" s="62">
        <f t="shared" si="144"/>
        <v>77000</v>
      </c>
      <c r="H1113" s="62"/>
      <c r="I1113" s="62"/>
      <c r="J1113" s="62"/>
      <c r="K1113" s="62"/>
      <c r="L1113" s="62"/>
      <c r="M1113" s="62"/>
      <c r="N1113" s="62"/>
      <c r="O1113" s="59"/>
      <c r="P1113" s="59"/>
      <c r="Q1113" s="67">
        <f t="shared" si="139"/>
        <v>0</v>
      </c>
      <c r="R1113" s="59"/>
    </row>
    <row r="1114" spans="1:18">
      <c r="A1114" s="59">
        <v>4382581</v>
      </c>
      <c r="B1114" s="62">
        <v>65200</v>
      </c>
      <c r="C1114" s="62">
        <v>65200</v>
      </c>
      <c r="D1114" s="59">
        <f>VLOOKUP(A1114,'CARTERA COOSALUD'!$A$2:$B$371,2,0)</f>
        <v>65200</v>
      </c>
      <c r="E1114" s="59" t="e">
        <f>VLOOKUP(A1114,PAGOS!$A$2:$B$2051,2,0)</f>
        <v>#N/A</v>
      </c>
      <c r="F1114" s="59">
        <f t="shared" si="138"/>
        <v>0</v>
      </c>
      <c r="G1114" s="62">
        <f t="shared" si="144"/>
        <v>65200</v>
      </c>
      <c r="H1114" s="62"/>
      <c r="I1114" s="62"/>
      <c r="J1114" s="62"/>
      <c r="K1114" s="62"/>
      <c r="L1114" s="62"/>
      <c r="M1114" s="62"/>
      <c r="N1114" s="62"/>
      <c r="O1114" s="59"/>
      <c r="P1114" s="59"/>
      <c r="Q1114" s="67">
        <f t="shared" si="139"/>
        <v>0</v>
      </c>
      <c r="R1114" s="59"/>
    </row>
    <row r="1115" spans="1:18">
      <c r="A1115" s="59">
        <v>4382683</v>
      </c>
      <c r="B1115" s="62">
        <v>135500</v>
      </c>
      <c r="C1115" s="62">
        <v>135500</v>
      </c>
      <c r="D1115" s="59">
        <f>VLOOKUP(A1115,'CARTERA COOSALUD'!$A$2:$B$371,2,0)</f>
        <v>135500</v>
      </c>
      <c r="E1115" s="59" t="e">
        <f>VLOOKUP(A1115,PAGOS!$A$2:$B$2051,2,0)</f>
        <v>#N/A</v>
      </c>
      <c r="F1115" s="59">
        <f t="shared" si="138"/>
        <v>0</v>
      </c>
      <c r="G1115" s="62">
        <f t="shared" si="144"/>
        <v>135500</v>
      </c>
      <c r="H1115" s="62"/>
      <c r="I1115" s="62"/>
      <c r="J1115" s="62"/>
      <c r="K1115" s="62"/>
      <c r="L1115" s="62"/>
      <c r="M1115" s="62"/>
      <c r="N1115" s="62"/>
      <c r="O1115" s="59"/>
      <c r="P1115" s="59"/>
      <c r="Q1115" s="67">
        <f t="shared" si="139"/>
        <v>0</v>
      </c>
      <c r="R1115" s="59"/>
    </row>
    <row r="1116" spans="1:18">
      <c r="A1116" s="59">
        <v>4383285</v>
      </c>
      <c r="B1116" s="62">
        <v>123500</v>
      </c>
      <c r="C1116" s="62">
        <v>123500</v>
      </c>
      <c r="D1116" s="59">
        <f>VLOOKUP(A1116,'CARTERA COOSALUD'!$A$2:$B$371,2,0)</f>
        <v>123500</v>
      </c>
      <c r="E1116" s="59" t="e">
        <f>VLOOKUP(A1116,PAGOS!$A$2:$B$2051,2,0)</f>
        <v>#N/A</v>
      </c>
      <c r="F1116" s="59">
        <f t="shared" si="138"/>
        <v>0</v>
      </c>
      <c r="G1116" s="62">
        <f t="shared" si="144"/>
        <v>123500</v>
      </c>
      <c r="H1116" s="62"/>
      <c r="I1116" s="62"/>
      <c r="J1116" s="62"/>
      <c r="K1116" s="62"/>
      <c r="L1116" s="62"/>
      <c r="M1116" s="62"/>
      <c r="N1116" s="62"/>
      <c r="O1116" s="59"/>
      <c r="P1116" s="59"/>
      <c r="Q1116" s="67">
        <f t="shared" si="139"/>
        <v>0</v>
      </c>
      <c r="R1116" s="59"/>
    </row>
    <row r="1117" spans="1:18">
      <c r="A1117" s="59">
        <v>4384318</v>
      </c>
      <c r="B1117" s="62">
        <v>79300</v>
      </c>
      <c r="C1117" s="62">
        <v>79300</v>
      </c>
      <c r="D1117" s="59">
        <f>VLOOKUP(A1117,'CARTERA COOSALUD'!$A$2:$B$371,2,0)</f>
        <v>79300</v>
      </c>
      <c r="E1117" s="59" t="e">
        <f>VLOOKUP(A1117,PAGOS!$A$2:$B$2051,2,0)</f>
        <v>#N/A</v>
      </c>
      <c r="F1117" s="59">
        <f t="shared" si="138"/>
        <v>0</v>
      </c>
      <c r="G1117" s="62">
        <f t="shared" si="144"/>
        <v>79300</v>
      </c>
      <c r="H1117" s="62"/>
      <c r="I1117" s="62"/>
      <c r="J1117" s="62"/>
      <c r="K1117" s="62"/>
      <c r="L1117" s="62"/>
      <c r="M1117" s="62"/>
      <c r="N1117" s="62"/>
      <c r="O1117" s="59"/>
      <c r="P1117" s="59"/>
      <c r="Q1117" s="67">
        <f t="shared" si="139"/>
        <v>0</v>
      </c>
      <c r="R1117" s="59"/>
    </row>
    <row r="1118" spans="1:18">
      <c r="A1118" s="59">
        <v>4384565</v>
      </c>
      <c r="B1118" s="62">
        <v>2650034</v>
      </c>
      <c r="C1118" s="62">
        <v>2650034</v>
      </c>
      <c r="D1118" s="59">
        <f>VLOOKUP(A1118,'CARTERA COOSALUD'!$A$2:$B$371,2,0)</f>
        <v>2361400</v>
      </c>
      <c r="E1118" s="59" t="e">
        <f>VLOOKUP(A1118,PAGOS!$A$2:$B$2051,2,0)</f>
        <v>#N/A</v>
      </c>
      <c r="F1118" s="59">
        <f t="shared" si="138"/>
        <v>288634</v>
      </c>
      <c r="G1118" s="62">
        <v>2361400</v>
      </c>
      <c r="H1118" s="62"/>
      <c r="I1118" s="62"/>
      <c r="J1118" s="62"/>
      <c r="K1118" s="62">
        <f>VLOOKUP(A1118,'GLOSAS X CONCILIAR'!$A$2:$B$32,2,0)</f>
        <v>288634</v>
      </c>
      <c r="L1118" s="62"/>
      <c r="M1118" s="62"/>
      <c r="N1118" s="62"/>
      <c r="O1118" s="59"/>
      <c r="P1118" s="59"/>
      <c r="Q1118" s="67">
        <f t="shared" si="139"/>
        <v>0</v>
      </c>
      <c r="R1118" s="59"/>
    </row>
    <row r="1119" spans="1:18">
      <c r="A1119" s="59">
        <v>4384708</v>
      </c>
      <c r="B1119" s="62">
        <v>96900</v>
      </c>
      <c r="C1119" s="62">
        <v>96900</v>
      </c>
      <c r="D1119" s="59">
        <f>VLOOKUP(A1119,'CARTERA COOSALUD'!$A$2:$B$371,2,0)</f>
        <v>96900</v>
      </c>
      <c r="E1119" s="59" t="e">
        <f>VLOOKUP(A1119,PAGOS!$A$2:$B$2051,2,0)</f>
        <v>#N/A</v>
      </c>
      <c r="F1119" s="59">
        <f t="shared" si="138"/>
        <v>0</v>
      </c>
      <c r="G1119" s="62">
        <f t="shared" ref="G1119:G1122" si="145">+C1119</f>
        <v>96900</v>
      </c>
      <c r="H1119" s="62"/>
      <c r="I1119" s="62"/>
      <c r="J1119" s="62"/>
      <c r="K1119" s="62"/>
      <c r="L1119" s="62"/>
      <c r="M1119" s="62"/>
      <c r="N1119" s="62"/>
      <c r="O1119" s="59"/>
      <c r="P1119" s="59"/>
      <c r="Q1119" s="67">
        <f t="shared" si="139"/>
        <v>0</v>
      </c>
      <c r="R1119" s="59"/>
    </row>
    <row r="1120" spans="1:18">
      <c r="A1120" s="59">
        <v>4384719</v>
      </c>
      <c r="B1120" s="62">
        <v>189000</v>
      </c>
      <c r="C1120" s="62">
        <v>189000</v>
      </c>
      <c r="D1120" s="59">
        <f>VLOOKUP(A1120,'CARTERA COOSALUD'!$A$2:$B$371,2,0)</f>
        <v>189000</v>
      </c>
      <c r="E1120" s="59" t="e">
        <f>VLOOKUP(A1120,PAGOS!$A$2:$B$2051,2,0)</f>
        <v>#N/A</v>
      </c>
      <c r="F1120" s="59">
        <f t="shared" si="138"/>
        <v>0</v>
      </c>
      <c r="G1120" s="62">
        <f t="shared" si="145"/>
        <v>189000</v>
      </c>
      <c r="H1120" s="62"/>
      <c r="I1120" s="62"/>
      <c r="J1120" s="62"/>
      <c r="K1120" s="62"/>
      <c r="L1120" s="62"/>
      <c r="M1120" s="62"/>
      <c r="N1120" s="62"/>
      <c r="O1120" s="59"/>
      <c r="P1120" s="59"/>
      <c r="Q1120" s="67">
        <f t="shared" si="139"/>
        <v>0</v>
      </c>
      <c r="R1120" s="59"/>
    </row>
    <row r="1121" spans="1:18">
      <c r="A1121" s="59">
        <v>4384727</v>
      </c>
      <c r="B1121" s="62">
        <v>284000</v>
      </c>
      <c r="C1121" s="62">
        <v>284000</v>
      </c>
      <c r="D1121" s="59">
        <f>VLOOKUP(A1121,'CARTERA COOSALUD'!$A$2:$B$371,2,0)</f>
        <v>284000</v>
      </c>
      <c r="E1121" s="59" t="e">
        <f>VLOOKUP(A1121,PAGOS!$A$2:$B$2051,2,0)</f>
        <v>#N/A</v>
      </c>
      <c r="F1121" s="59">
        <f t="shared" si="138"/>
        <v>0</v>
      </c>
      <c r="G1121" s="62">
        <f t="shared" si="145"/>
        <v>284000</v>
      </c>
      <c r="H1121" s="62"/>
      <c r="I1121" s="62"/>
      <c r="J1121" s="62"/>
      <c r="K1121" s="62"/>
      <c r="L1121" s="62"/>
      <c r="M1121" s="62"/>
      <c r="N1121" s="62"/>
      <c r="O1121" s="59"/>
      <c r="P1121" s="59"/>
      <c r="Q1121" s="67">
        <f t="shared" si="139"/>
        <v>0</v>
      </c>
      <c r="R1121" s="59"/>
    </row>
    <row r="1122" spans="1:18">
      <c r="A1122" s="59">
        <v>4384757</v>
      </c>
      <c r="B1122" s="62">
        <v>50600</v>
      </c>
      <c r="C1122" s="62">
        <v>50600</v>
      </c>
      <c r="D1122" s="59">
        <f>VLOOKUP(A1122,'CARTERA COOSALUD'!$A$2:$B$371,2,0)</f>
        <v>50600</v>
      </c>
      <c r="E1122" s="59" t="e">
        <f>VLOOKUP(A1122,PAGOS!$A$2:$B$2051,2,0)</f>
        <v>#N/A</v>
      </c>
      <c r="F1122" s="59">
        <f t="shared" si="138"/>
        <v>0</v>
      </c>
      <c r="G1122" s="62">
        <f t="shared" si="145"/>
        <v>50600</v>
      </c>
      <c r="H1122" s="62"/>
      <c r="I1122" s="62"/>
      <c r="J1122" s="62"/>
      <c r="K1122" s="62"/>
      <c r="L1122" s="62"/>
      <c r="M1122" s="62"/>
      <c r="N1122" s="62"/>
      <c r="O1122" s="59"/>
      <c r="P1122" s="59"/>
      <c r="Q1122" s="67">
        <f t="shared" si="139"/>
        <v>0</v>
      </c>
      <c r="R1122" s="59"/>
    </row>
    <row r="1123" spans="1:18">
      <c r="A1123" s="59">
        <v>4384838</v>
      </c>
      <c r="B1123" s="62">
        <v>51000</v>
      </c>
      <c r="C1123" s="62">
        <v>51000</v>
      </c>
      <c r="D1123" s="59" t="e">
        <f>VLOOKUP(A1123,'CARTERA COOSALUD'!$A$2:$B$371,2,0)</f>
        <v>#N/A</v>
      </c>
      <c r="E1123" s="59" t="e">
        <f>VLOOKUP(A1123,PAGOS!$A$2:$B$2051,2,0)</f>
        <v>#N/A</v>
      </c>
      <c r="F1123" s="59" t="e">
        <f t="shared" si="138"/>
        <v>#N/A</v>
      </c>
      <c r="G1123" s="62"/>
      <c r="H1123" s="62">
        <f t="shared" ref="H1123" si="146">+C1123</f>
        <v>51000</v>
      </c>
      <c r="I1123" s="62"/>
      <c r="J1123" s="62"/>
      <c r="K1123" s="62"/>
      <c r="L1123" s="62"/>
      <c r="M1123" s="62"/>
      <c r="N1123" s="62"/>
      <c r="O1123" s="59"/>
      <c r="P1123" s="59"/>
      <c r="Q1123" s="67">
        <f t="shared" si="139"/>
        <v>0</v>
      </c>
      <c r="R1123" s="59"/>
    </row>
    <row r="1124" spans="1:18">
      <c r="A1124" s="59">
        <v>4384875</v>
      </c>
      <c r="B1124" s="62">
        <v>77000</v>
      </c>
      <c r="C1124" s="62">
        <v>77000</v>
      </c>
      <c r="D1124" s="59">
        <f>VLOOKUP(A1124,'CARTERA COOSALUD'!$A$2:$B$371,2,0)</f>
        <v>77000</v>
      </c>
      <c r="E1124" s="59" t="e">
        <f>VLOOKUP(A1124,PAGOS!$A$2:$B$2051,2,0)</f>
        <v>#N/A</v>
      </c>
      <c r="F1124" s="59">
        <f t="shared" si="138"/>
        <v>0</v>
      </c>
      <c r="G1124" s="62">
        <f t="shared" ref="G1124:G1129" si="147">+C1124</f>
        <v>77000</v>
      </c>
      <c r="H1124" s="62"/>
      <c r="I1124" s="62"/>
      <c r="J1124" s="62"/>
      <c r="K1124" s="62"/>
      <c r="L1124" s="62"/>
      <c r="M1124" s="62"/>
      <c r="N1124" s="62"/>
      <c r="O1124" s="59"/>
      <c r="P1124" s="59"/>
      <c r="Q1124" s="67">
        <f t="shared" si="139"/>
        <v>0</v>
      </c>
      <c r="R1124" s="59"/>
    </row>
    <row r="1125" spans="1:18">
      <c r="A1125" s="59">
        <v>4384876</v>
      </c>
      <c r="B1125" s="62">
        <v>50600</v>
      </c>
      <c r="C1125" s="62">
        <v>50600</v>
      </c>
      <c r="D1125" s="59">
        <f>VLOOKUP(A1125,'CARTERA COOSALUD'!$A$2:$B$371,2,0)</f>
        <v>50600</v>
      </c>
      <c r="E1125" s="59" t="e">
        <f>VLOOKUP(A1125,PAGOS!$A$2:$B$2051,2,0)</f>
        <v>#N/A</v>
      </c>
      <c r="F1125" s="59">
        <f t="shared" si="138"/>
        <v>0</v>
      </c>
      <c r="G1125" s="62">
        <f t="shared" si="147"/>
        <v>50600</v>
      </c>
      <c r="H1125" s="62"/>
      <c r="I1125" s="62"/>
      <c r="J1125" s="62"/>
      <c r="K1125" s="62"/>
      <c r="L1125" s="62"/>
      <c r="M1125" s="62"/>
      <c r="N1125" s="62"/>
      <c r="O1125" s="59"/>
      <c r="P1125" s="59"/>
      <c r="Q1125" s="67">
        <f t="shared" si="139"/>
        <v>0</v>
      </c>
      <c r="R1125" s="59"/>
    </row>
    <row r="1126" spans="1:18">
      <c r="A1126" s="59">
        <v>4385024</v>
      </c>
      <c r="B1126" s="62">
        <v>201000</v>
      </c>
      <c r="C1126" s="62">
        <v>201000</v>
      </c>
      <c r="D1126" s="59">
        <f>VLOOKUP(A1126,'CARTERA COOSALUD'!$A$2:$B$371,2,0)</f>
        <v>201000</v>
      </c>
      <c r="E1126" s="59" t="e">
        <f>VLOOKUP(A1126,PAGOS!$A$2:$B$2051,2,0)</f>
        <v>#N/A</v>
      </c>
      <c r="F1126" s="59">
        <f t="shared" si="138"/>
        <v>0</v>
      </c>
      <c r="G1126" s="62">
        <f t="shared" si="147"/>
        <v>201000</v>
      </c>
      <c r="H1126" s="62"/>
      <c r="I1126" s="62"/>
      <c r="J1126" s="62"/>
      <c r="K1126" s="62"/>
      <c r="L1126" s="62"/>
      <c r="M1126" s="62"/>
      <c r="N1126" s="62"/>
      <c r="O1126" s="59"/>
      <c r="P1126" s="59"/>
      <c r="Q1126" s="67">
        <f t="shared" si="139"/>
        <v>0</v>
      </c>
      <c r="R1126" s="59"/>
    </row>
    <row r="1127" spans="1:18">
      <c r="A1127" s="59">
        <v>4385031</v>
      </c>
      <c r="B1127" s="62">
        <v>135500</v>
      </c>
      <c r="C1127" s="62">
        <v>135500</v>
      </c>
      <c r="D1127" s="59">
        <f>VLOOKUP(A1127,'CARTERA COOSALUD'!$A$2:$B$371,2,0)</f>
        <v>135500</v>
      </c>
      <c r="E1127" s="59" t="e">
        <f>VLOOKUP(A1127,PAGOS!$A$2:$B$2051,2,0)</f>
        <v>#N/A</v>
      </c>
      <c r="F1127" s="59">
        <f t="shared" si="138"/>
        <v>0</v>
      </c>
      <c r="G1127" s="62">
        <f t="shared" si="147"/>
        <v>135500</v>
      </c>
      <c r="H1127" s="62"/>
      <c r="I1127" s="62"/>
      <c r="J1127" s="62"/>
      <c r="K1127" s="62"/>
      <c r="L1127" s="62"/>
      <c r="M1127" s="62"/>
      <c r="N1127" s="62"/>
      <c r="O1127" s="59"/>
      <c r="P1127" s="59"/>
      <c r="Q1127" s="67">
        <f t="shared" si="139"/>
        <v>0</v>
      </c>
      <c r="R1127" s="59"/>
    </row>
    <row r="1128" spans="1:18">
      <c r="A1128" s="59">
        <v>4385035</v>
      </c>
      <c r="B1128" s="62">
        <v>142500</v>
      </c>
      <c r="C1128" s="62">
        <v>142500</v>
      </c>
      <c r="D1128" s="59">
        <f>VLOOKUP(A1128,'CARTERA COOSALUD'!$A$2:$B$371,2,0)</f>
        <v>142500</v>
      </c>
      <c r="E1128" s="59" t="e">
        <f>VLOOKUP(A1128,PAGOS!$A$2:$B$2051,2,0)</f>
        <v>#N/A</v>
      </c>
      <c r="F1128" s="59">
        <f t="shared" si="138"/>
        <v>0</v>
      </c>
      <c r="G1128" s="62">
        <f t="shared" si="147"/>
        <v>142500</v>
      </c>
      <c r="H1128" s="62"/>
      <c r="I1128" s="62"/>
      <c r="J1128" s="62"/>
      <c r="K1128" s="62"/>
      <c r="L1128" s="62"/>
      <c r="M1128" s="62"/>
      <c r="N1128" s="62"/>
      <c r="O1128" s="59"/>
      <c r="P1128" s="59"/>
      <c r="Q1128" s="67">
        <f t="shared" si="139"/>
        <v>0</v>
      </c>
      <c r="R1128" s="59"/>
    </row>
    <row r="1129" spans="1:18">
      <c r="A1129" s="59">
        <v>4385059</v>
      </c>
      <c r="B1129" s="62">
        <v>67600</v>
      </c>
      <c r="C1129" s="62">
        <v>67600</v>
      </c>
      <c r="D1129" s="59">
        <f>VLOOKUP(A1129,'CARTERA COOSALUD'!$A$2:$B$371,2,0)</f>
        <v>67600</v>
      </c>
      <c r="E1129" s="59" t="e">
        <f>VLOOKUP(A1129,PAGOS!$A$2:$B$2051,2,0)</f>
        <v>#N/A</v>
      </c>
      <c r="F1129" s="59">
        <f t="shared" si="138"/>
        <v>0</v>
      </c>
      <c r="G1129" s="62">
        <f t="shared" si="147"/>
        <v>67600</v>
      </c>
      <c r="H1129" s="62"/>
      <c r="I1129" s="62"/>
      <c r="J1129" s="62"/>
      <c r="K1129" s="62"/>
      <c r="L1129" s="62"/>
      <c r="M1129" s="62"/>
      <c r="N1129" s="62"/>
      <c r="O1129" s="59"/>
      <c r="P1129" s="59"/>
      <c r="Q1129" s="67">
        <f t="shared" si="139"/>
        <v>0</v>
      </c>
      <c r="R1129" s="59"/>
    </row>
    <row r="1130" spans="1:18">
      <c r="A1130" s="59">
        <v>4385098</v>
      </c>
      <c r="B1130" s="62">
        <v>17800</v>
      </c>
      <c r="C1130" s="62">
        <v>17800</v>
      </c>
      <c r="D1130" s="59" t="e">
        <f>VLOOKUP(A1130,'CARTERA COOSALUD'!$A$2:$B$371,2,0)</f>
        <v>#N/A</v>
      </c>
      <c r="E1130" s="59" t="e">
        <f>VLOOKUP(A1130,PAGOS!$A$2:$B$2051,2,0)</f>
        <v>#N/A</v>
      </c>
      <c r="F1130" s="59" t="e">
        <f t="shared" si="138"/>
        <v>#N/A</v>
      </c>
      <c r="G1130" s="62"/>
      <c r="H1130" s="62">
        <f t="shared" ref="H1130" si="148">+C1130</f>
        <v>17800</v>
      </c>
      <c r="I1130" s="62"/>
      <c r="J1130" s="62"/>
      <c r="K1130" s="62"/>
      <c r="L1130" s="62"/>
      <c r="M1130" s="62"/>
      <c r="N1130" s="62"/>
      <c r="O1130" s="59"/>
      <c r="P1130" s="59"/>
      <c r="Q1130" s="67">
        <f t="shared" si="139"/>
        <v>0</v>
      </c>
      <c r="R1130" s="59"/>
    </row>
    <row r="1131" spans="1:18">
      <c r="A1131" s="59">
        <v>4385138</v>
      </c>
      <c r="B1131" s="62">
        <v>50600</v>
      </c>
      <c r="C1131" s="62">
        <v>50600</v>
      </c>
      <c r="D1131" s="59">
        <f>VLOOKUP(A1131,'CARTERA COOSALUD'!$A$2:$B$371,2,0)</f>
        <v>50600</v>
      </c>
      <c r="E1131" s="59" t="e">
        <f>VLOOKUP(A1131,PAGOS!$A$2:$B$2051,2,0)</f>
        <v>#N/A</v>
      </c>
      <c r="F1131" s="59">
        <f t="shared" si="138"/>
        <v>0</v>
      </c>
      <c r="G1131" s="62">
        <f t="shared" ref="G1131:G1154" si="149">+C1131</f>
        <v>50600</v>
      </c>
      <c r="H1131" s="62"/>
      <c r="I1131" s="62"/>
      <c r="J1131" s="62"/>
      <c r="K1131" s="62"/>
      <c r="L1131" s="62"/>
      <c r="M1131" s="62"/>
      <c r="N1131" s="62"/>
      <c r="O1131" s="59"/>
      <c r="P1131" s="59"/>
      <c r="Q1131" s="67">
        <f t="shared" si="139"/>
        <v>0</v>
      </c>
      <c r="R1131" s="59"/>
    </row>
    <row r="1132" spans="1:18">
      <c r="A1132" s="59">
        <v>4385330</v>
      </c>
      <c r="B1132" s="62">
        <v>227400</v>
      </c>
      <c r="C1132" s="62">
        <v>227400</v>
      </c>
      <c r="D1132" s="59">
        <f>VLOOKUP(A1132,'CARTERA COOSALUD'!$A$2:$B$371,2,0)</f>
        <v>227400</v>
      </c>
      <c r="E1132" s="59" t="e">
        <f>VLOOKUP(A1132,PAGOS!$A$2:$B$2051,2,0)</f>
        <v>#N/A</v>
      </c>
      <c r="F1132" s="59">
        <f t="shared" si="138"/>
        <v>0</v>
      </c>
      <c r="G1132" s="62">
        <f t="shared" si="149"/>
        <v>227400</v>
      </c>
      <c r="H1132" s="62"/>
      <c r="I1132" s="62"/>
      <c r="J1132" s="62"/>
      <c r="K1132" s="62"/>
      <c r="L1132" s="62"/>
      <c r="M1132" s="62"/>
      <c r="N1132" s="62"/>
      <c r="O1132" s="59"/>
      <c r="P1132" s="59"/>
      <c r="Q1132" s="67">
        <f t="shared" si="139"/>
        <v>0</v>
      </c>
      <c r="R1132" s="59"/>
    </row>
    <row r="1133" spans="1:18">
      <c r="A1133" s="59">
        <v>4385391</v>
      </c>
      <c r="B1133" s="62">
        <v>50600</v>
      </c>
      <c r="C1133" s="62">
        <v>50600</v>
      </c>
      <c r="D1133" s="59">
        <f>VLOOKUP(A1133,'CARTERA COOSALUD'!$A$2:$B$371,2,0)</f>
        <v>50600</v>
      </c>
      <c r="E1133" s="59" t="e">
        <f>VLOOKUP(A1133,PAGOS!$A$2:$B$2051,2,0)</f>
        <v>#N/A</v>
      </c>
      <c r="F1133" s="59">
        <f t="shared" si="138"/>
        <v>0</v>
      </c>
      <c r="G1133" s="62">
        <f t="shared" si="149"/>
        <v>50600</v>
      </c>
      <c r="H1133" s="62"/>
      <c r="I1133" s="62"/>
      <c r="J1133" s="62"/>
      <c r="K1133" s="62"/>
      <c r="L1133" s="62"/>
      <c r="M1133" s="62"/>
      <c r="N1133" s="62"/>
      <c r="O1133" s="59"/>
      <c r="P1133" s="59"/>
      <c r="Q1133" s="67">
        <f t="shared" si="139"/>
        <v>0</v>
      </c>
      <c r="R1133" s="59"/>
    </row>
    <row r="1134" spans="1:18">
      <c r="A1134" s="59">
        <v>4385396</v>
      </c>
      <c r="B1134" s="62">
        <v>50600</v>
      </c>
      <c r="C1134" s="62">
        <v>50600</v>
      </c>
      <c r="D1134" s="59">
        <f>VLOOKUP(A1134,'CARTERA COOSALUD'!$A$2:$B$371,2,0)</f>
        <v>50600</v>
      </c>
      <c r="E1134" s="59" t="e">
        <f>VLOOKUP(A1134,PAGOS!$A$2:$B$2051,2,0)</f>
        <v>#N/A</v>
      </c>
      <c r="F1134" s="59">
        <f t="shared" si="138"/>
        <v>0</v>
      </c>
      <c r="G1134" s="62">
        <f t="shared" si="149"/>
        <v>50600</v>
      </c>
      <c r="H1134" s="62"/>
      <c r="I1134" s="62"/>
      <c r="J1134" s="62"/>
      <c r="K1134" s="62"/>
      <c r="L1134" s="62"/>
      <c r="M1134" s="62"/>
      <c r="N1134" s="62"/>
      <c r="O1134" s="59"/>
      <c r="P1134" s="59"/>
      <c r="Q1134" s="67">
        <f t="shared" si="139"/>
        <v>0</v>
      </c>
      <c r="R1134" s="59"/>
    </row>
    <row r="1135" spans="1:18">
      <c r="A1135" s="59">
        <v>4385398</v>
      </c>
      <c r="B1135" s="62">
        <v>24000</v>
      </c>
      <c r="C1135" s="62">
        <v>24000</v>
      </c>
      <c r="D1135" s="59">
        <f>VLOOKUP(A1135,'CARTERA COOSALUD'!$A$2:$B$371,2,0)</f>
        <v>24000</v>
      </c>
      <c r="E1135" s="59" t="e">
        <f>VLOOKUP(A1135,PAGOS!$A$2:$B$2051,2,0)</f>
        <v>#N/A</v>
      </c>
      <c r="F1135" s="59">
        <f t="shared" si="138"/>
        <v>0</v>
      </c>
      <c r="G1135" s="62">
        <f t="shared" si="149"/>
        <v>24000</v>
      </c>
      <c r="H1135" s="62"/>
      <c r="I1135" s="62"/>
      <c r="J1135" s="62"/>
      <c r="K1135" s="62"/>
      <c r="L1135" s="62"/>
      <c r="M1135" s="62"/>
      <c r="N1135" s="62"/>
      <c r="O1135" s="59"/>
      <c r="P1135" s="59"/>
      <c r="Q1135" s="67">
        <f t="shared" si="139"/>
        <v>0</v>
      </c>
      <c r="R1135" s="59"/>
    </row>
    <row r="1136" spans="1:18">
      <c r="A1136" s="59">
        <v>4385401</v>
      </c>
      <c r="B1136" s="62">
        <v>50600</v>
      </c>
      <c r="C1136" s="62">
        <v>50600</v>
      </c>
      <c r="D1136" s="59">
        <f>VLOOKUP(A1136,'CARTERA COOSALUD'!$A$2:$B$371,2,0)</f>
        <v>50600</v>
      </c>
      <c r="E1136" s="59" t="e">
        <f>VLOOKUP(A1136,PAGOS!$A$2:$B$2051,2,0)</f>
        <v>#N/A</v>
      </c>
      <c r="F1136" s="59">
        <f t="shared" si="138"/>
        <v>0</v>
      </c>
      <c r="G1136" s="62">
        <f t="shared" si="149"/>
        <v>50600</v>
      </c>
      <c r="H1136" s="62"/>
      <c r="I1136" s="62"/>
      <c r="J1136" s="62"/>
      <c r="K1136" s="62"/>
      <c r="L1136" s="62"/>
      <c r="M1136" s="62"/>
      <c r="N1136" s="62"/>
      <c r="O1136" s="59"/>
      <c r="P1136" s="59"/>
      <c r="Q1136" s="67">
        <f t="shared" si="139"/>
        <v>0</v>
      </c>
      <c r="R1136" s="59"/>
    </row>
    <row r="1137" spans="1:18">
      <c r="A1137" s="59">
        <v>4385413</v>
      </c>
      <c r="B1137" s="62">
        <v>50600</v>
      </c>
      <c r="C1137" s="62">
        <v>50600</v>
      </c>
      <c r="D1137" s="59">
        <f>VLOOKUP(A1137,'CARTERA COOSALUD'!$A$2:$B$371,2,0)</f>
        <v>50600</v>
      </c>
      <c r="E1137" s="59" t="e">
        <f>VLOOKUP(A1137,PAGOS!$A$2:$B$2051,2,0)</f>
        <v>#N/A</v>
      </c>
      <c r="F1137" s="59">
        <f t="shared" si="138"/>
        <v>0</v>
      </c>
      <c r="G1137" s="62">
        <f t="shared" si="149"/>
        <v>50600</v>
      </c>
      <c r="H1137" s="62"/>
      <c r="I1137" s="62"/>
      <c r="J1137" s="62"/>
      <c r="K1137" s="62"/>
      <c r="L1137" s="62"/>
      <c r="M1137" s="62"/>
      <c r="N1137" s="62"/>
      <c r="O1137" s="59"/>
      <c r="P1137" s="59"/>
      <c r="Q1137" s="67">
        <f t="shared" si="139"/>
        <v>0</v>
      </c>
      <c r="R1137" s="59"/>
    </row>
    <row r="1138" spans="1:18">
      <c r="A1138" s="59">
        <v>4385422</v>
      </c>
      <c r="B1138" s="62">
        <v>117000</v>
      </c>
      <c r="C1138" s="62">
        <v>117000</v>
      </c>
      <c r="D1138" s="59">
        <f>VLOOKUP(A1138,'CARTERA COOSALUD'!$A$2:$B$371,2,0)</f>
        <v>117000</v>
      </c>
      <c r="E1138" s="59" t="e">
        <f>VLOOKUP(A1138,PAGOS!$A$2:$B$2051,2,0)</f>
        <v>#N/A</v>
      </c>
      <c r="F1138" s="59">
        <f t="shared" si="138"/>
        <v>0</v>
      </c>
      <c r="G1138" s="62">
        <f t="shared" si="149"/>
        <v>117000</v>
      </c>
      <c r="H1138" s="62"/>
      <c r="I1138" s="62"/>
      <c r="J1138" s="62"/>
      <c r="K1138" s="62"/>
      <c r="L1138" s="62"/>
      <c r="M1138" s="62"/>
      <c r="N1138" s="62"/>
      <c r="O1138" s="59"/>
      <c r="P1138" s="59"/>
      <c r="Q1138" s="67">
        <f t="shared" si="139"/>
        <v>0</v>
      </c>
      <c r="R1138" s="59"/>
    </row>
    <row r="1139" spans="1:18">
      <c r="A1139" s="59">
        <v>4385426</v>
      </c>
      <c r="B1139" s="62">
        <v>227400</v>
      </c>
      <c r="C1139" s="62">
        <v>227400</v>
      </c>
      <c r="D1139" s="59">
        <f>VLOOKUP(A1139,'CARTERA COOSALUD'!$A$2:$B$371,2,0)</f>
        <v>227400</v>
      </c>
      <c r="E1139" s="59" t="e">
        <f>VLOOKUP(A1139,PAGOS!$A$2:$B$2051,2,0)</f>
        <v>#N/A</v>
      </c>
      <c r="F1139" s="59">
        <f t="shared" si="138"/>
        <v>0</v>
      </c>
      <c r="G1139" s="62">
        <f t="shared" si="149"/>
        <v>227400</v>
      </c>
      <c r="H1139" s="62"/>
      <c r="I1139" s="62"/>
      <c r="J1139" s="62"/>
      <c r="K1139" s="62"/>
      <c r="L1139" s="62"/>
      <c r="M1139" s="62"/>
      <c r="N1139" s="62"/>
      <c r="O1139" s="59"/>
      <c r="P1139" s="59"/>
      <c r="Q1139" s="67">
        <f t="shared" si="139"/>
        <v>0</v>
      </c>
      <c r="R1139" s="59"/>
    </row>
    <row r="1140" spans="1:18">
      <c r="A1140" s="59">
        <v>4385439</v>
      </c>
      <c r="B1140" s="62">
        <v>50600</v>
      </c>
      <c r="C1140" s="62">
        <v>50600</v>
      </c>
      <c r="D1140" s="59">
        <f>VLOOKUP(A1140,'CARTERA COOSALUD'!$A$2:$B$371,2,0)</f>
        <v>50600</v>
      </c>
      <c r="E1140" s="59" t="e">
        <f>VLOOKUP(A1140,PAGOS!$A$2:$B$2051,2,0)</f>
        <v>#N/A</v>
      </c>
      <c r="F1140" s="59">
        <f t="shared" si="138"/>
        <v>0</v>
      </c>
      <c r="G1140" s="62">
        <f t="shared" si="149"/>
        <v>50600</v>
      </c>
      <c r="H1140" s="62"/>
      <c r="I1140" s="62"/>
      <c r="J1140" s="62"/>
      <c r="K1140" s="62"/>
      <c r="L1140" s="62"/>
      <c r="M1140" s="62"/>
      <c r="N1140" s="62"/>
      <c r="O1140" s="59"/>
      <c r="P1140" s="59"/>
      <c r="Q1140" s="67">
        <f t="shared" si="139"/>
        <v>0</v>
      </c>
      <c r="R1140" s="59"/>
    </row>
    <row r="1141" spans="1:18">
      <c r="A1141" s="59">
        <v>4385451</v>
      </c>
      <c r="B1141" s="62">
        <v>24000</v>
      </c>
      <c r="C1141" s="62">
        <v>24000</v>
      </c>
      <c r="D1141" s="59">
        <f>VLOOKUP(A1141,'CARTERA COOSALUD'!$A$2:$B$371,2,0)</f>
        <v>24000</v>
      </c>
      <c r="E1141" s="59" t="e">
        <f>VLOOKUP(A1141,PAGOS!$A$2:$B$2051,2,0)</f>
        <v>#N/A</v>
      </c>
      <c r="F1141" s="59">
        <f t="shared" si="138"/>
        <v>0</v>
      </c>
      <c r="G1141" s="62">
        <f t="shared" si="149"/>
        <v>24000</v>
      </c>
      <c r="H1141" s="62"/>
      <c r="I1141" s="62"/>
      <c r="J1141" s="62"/>
      <c r="K1141" s="62"/>
      <c r="L1141" s="62"/>
      <c r="M1141" s="62"/>
      <c r="N1141" s="62"/>
      <c r="O1141" s="59"/>
      <c r="P1141" s="59"/>
      <c r="Q1141" s="67">
        <f t="shared" si="139"/>
        <v>0</v>
      </c>
      <c r="R1141" s="59"/>
    </row>
    <row r="1142" spans="1:18">
      <c r="A1142" s="59">
        <v>4385454</v>
      </c>
      <c r="B1142" s="62">
        <v>24000</v>
      </c>
      <c r="C1142" s="62">
        <v>24000</v>
      </c>
      <c r="D1142" s="59">
        <f>VLOOKUP(A1142,'CARTERA COOSALUD'!$A$2:$B$371,2,0)</f>
        <v>24000</v>
      </c>
      <c r="E1142" s="59" t="e">
        <f>VLOOKUP(A1142,PAGOS!$A$2:$B$2051,2,0)</f>
        <v>#N/A</v>
      </c>
      <c r="F1142" s="59">
        <f t="shared" si="138"/>
        <v>0</v>
      </c>
      <c r="G1142" s="62">
        <f t="shared" si="149"/>
        <v>24000</v>
      </c>
      <c r="H1142" s="62"/>
      <c r="I1142" s="62"/>
      <c r="J1142" s="62"/>
      <c r="K1142" s="62"/>
      <c r="L1142" s="62"/>
      <c r="M1142" s="62"/>
      <c r="N1142" s="62"/>
      <c r="O1142" s="59"/>
      <c r="P1142" s="59"/>
      <c r="Q1142" s="67">
        <f t="shared" si="139"/>
        <v>0</v>
      </c>
      <c r="R1142" s="59"/>
    </row>
    <row r="1143" spans="1:18">
      <c r="A1143" s="59">
        <v>4385672</v>
      </c>
      <c r="B1143" s="62">
        <v>50600</v>
      </c>
      <c r="C1143" s="62">
        <v>50600</v>
      </c>
      <c r="D1143" s="59">
        <f>VLOOKUP(A1143,'CARTERA COOSALUD'!$A$2:$B$371,2,0)</f>
        <v>50600</v>
      </c>
      <c r="E1143" s="59" t="e">
        <f>VLOOKUP(A1143,PAGOS!$A$2:$B$2051,2,0)</f>
        <v>#N/A</v>
      </c>
      <c r="F1143" s="59">
        <f t="shared" si="138"/>
        <v>0</v>
      </c>
      <c r="G1143" s="62">
        <f t="shared" si="149"/>
        <v>50600</v>
      </c>
      <c r="H1143" s="62"/>
      <c r="I1143" s="62"/>
      <c r="J1143" s="62"/>
      <c r="K1143" s="62"/>
      <c r="L1143" s="62"/>
      <c r="M1143" s="62"/>
      <c r="N1143" s="62"/>
      <c r="O1143" s="59"/>
      <c r="P1143" s="59"/>
      <c r="Q1143" s="67">
        <f t="shared" si="139"/>
        <v>0</v>
      </c>
      <c r="R1143" s="59"/>
    </row>
    <row r="1144" spans="1:18">
      <c r="A1144" s="59">
        <v>4385675</v>
      </c>
      <c r="B1144" s="62">
        <v>50600</v>
      </c>
      <c r="C1144" s="62">
        <v>50600</v>
      </c>
      <c r="D1144" s="59">
        <f>VLOOKUP(A1144,'CARTERA COOSALUD'!$A$2:$B$371,2,0)</f>
        <v>50600</v>
      </c>
      <c r="E1144" s="59" t="e">
        <f>VLOOKUP(A1144,PAGOS!$A$2:$B$2051,2,0)</f>
        <v>#N/A</v>
      </c>
      <c r="F1144" s="59">
        <f t="shared" si="138"/>
        <v>0</v>
      </c>
      <c r="G1144" s="62">
        <f t="shared" si="149"/>
        <v>50600</v>
      </c>
      <c r="H1144" s="62"/>
      <c r="I1144" s="62"/>
      <c r="J1144" s="62"/>
      <c r="K1144" s="62"/>
      <c r="L1144" s="62"/>
      <c r="M1144" s="62"/>
      <c r="N1144" s="62"/>
      <c r="O1144" s="59"/>
      <c r="P1144" s="59"/>
      <c r="Q1144" s="67">
        <f t="shared" si="139"/>
        <v>0</v>
      </c>
      <c r="R1144" s="59"/>
    </row>
    <row r="1145" spans="1:18">
      <c r="A1145" s="59">
        <v>4385679</v>
      </c>
      <c r="B1145" s="62">
        <v>50600</v>
      </c>
      <c r="C1145" s="62">
        <v>50600</v>
      </c>
      <c r="D1145" s="59">
        <f>VLOOKUP(A1145,'CARTERA COOSALUD'!$A$2:$B$371,2,0)</f>
        <v>50600</v>
      </c>
      <c r="E1145" s="59" t="e">
        <f>VLOOKUP(A1145,PAGOS!$A$2:$B$2051,2,0)</f>
        <v>#N/A</v>
      </c>
      <c r="F1145" s="59">
        <f t="shared" si="138"/>
        <v>0</v>
      </c>
      <c r="G1145" s="62">
        <f t="shared" si="149"/>
        <v>50600</v>
      </c>
      <c r="H1145" s="62"/>
      <c r="I1145" s="62"/>
      <c r="J1145" s="62"/>
      <c r="K1145" s="62"/>
      <c r="L1145" s="62"/>
      <c r="M1145" s="62"/>
      <c r="N1145" s="62"/>
      <c r="O1145" s="59"/>
      <c r="P1145" s="59"/>
      <c r="Q1145" s="67">
        <f t="shared" si="139"/>
        <v>0</v>
      </c>
      <c r="R1145" s="59"/>
    </row>
    <row r="1146" spans="1:18">
      <c r="A1146" s="59">
        <v>4385680</v>
      </c>
      <c r="B1146" s="62">
        <v>50600</v>
      </c>
      <c r="C1146" s="62">
        <v>50600</v>
      </c>
      <c r="D1146" s="59">
        <f>VLOOKUP(A1146,'CARTERA COOSALUD'!$A$2:$B$371,2,0)</f>
        <v>50600</v>
      </c>
      <c r="E1146" s="59" t="e">
        <f>VLOOKUP(A1146,PAGOS!$A$2:$B$2051,2,0)</f>
        <v>#N/A</v>
      </c>
      <c r="F1146" s="59">
        <f t="shared" si="138"/>
        <v>0</v>
      </c>
      <c r="G1146" s="62">
        <f t="shared" si="149"/>
        <v>50600</v>
      </c>
      <c r="H1146" s="62"/>
      <c r="I1146" s="62"/>
      <c r="J1146" s="62"/>
      <c r="K1146" s="62"/>
      <c r="L1146" s="62"/>
      <c r="M1146" s="62"/>
      <c r="N1146" s="62"/>
      <c r="O1146" s="59"/>
      <c r="P1146" s="59"/>
      <c r="Q1146" s="67">
        <f t="shared" si="139"/>
        <v>0</v>
      </c>
      <c r="R1146" s="59"/>
    </row>
    <row r="1147" spans="1:18">
      <c r="A1147" s="59">
        <v>4385718</v>
      </c>
      <c r="B1147" s="62">
        <v>50600</v>
      </c>
      <c r="C1147" s="62">
        <v>50600</v>
      </c>
      <c r="D1147" s="59">
        <f>VLOOKUP(A1147,'CARTERA COOSALUD'!$A$2:$B$371,2,0)</f>
        <v>50600</v>
      </c>
      <c r="E1147" s="59" t="e">
        <f>VLOOKUP(A1147,PAGOS!$A$2:$B$2051,2,0)</f>
        <v>#N/A</v>
      </c>
      <c r="F1147" s="59">
        <f t="shared" si="138"/>
        <v>0</v>
      </c>
      <c r="G1147" s="62">
        <f t="shared" si="149"/>
        <v>50600</v>
      </c>
      <c r="H1147" s="62"/>
      <c r="I1147" s="62"/>
      <c r="J1147" s="62"/>
      <c r="K1147" s="62"/>
      <c r="L1147" s="62"/>
      <c r="M1147" s="62"/>
      <c r="N1147" s="62"/>
      <c r="O1147" s="59"/>
      <c r="P1147" s="59"/>
      <c r="Q1147" s="67">
        <f t="shared" si="139"/>
        <v>0</v>
      </c>
      <c r="R1147" s="59"/>
    </row>
    <row r="1148" spans="1:18">
      <c r="A1148" s="59">
        <v>4385791</v>
      </c>
      <c r="B1148" s="62">
        <v>50600</v>
      </c>
      <c r="C1148" s="62">
        <v>50600</v>
      </c>
      <c r="D1148" s="59">
        <f>VLOOKUP(A1148,'CARTERA COOSALUD'!$A$2:$B$371,2,0)</f>
        <v>50600</v>
      </c>
      <c r="E1148" s="59" t="e">
        <f>VLOOKUP(A1148,PAGOS!$A$2:$B$2051,2,0)</f>
        <v>#N/A</v>
      </c>
      <c r="F1148" s="59">
        <f t="shared" si="138"/>
        <v>0</v>
      </c>
      <c r="G1148" s="62">
        <f t="shared" si="149"/>
        <v>50600</v>
      </c>
      <c r="H1148" s="62"/>
      <c r="I1148" s="62"/>
      <c r="J1148" s="62"/>
      <c r="K1148" s="62"/>
      <c r="L1148" s="62"/>
      <c r="M1148" s="62"/>
      <c r="N1148" s="62"/>
      <c r="O1148" s="59"/>
      <c r="P1148" s="59"/>
      <c r="Q1148" s="67">
        <f t="shared" si="139"/>
        <v>0</v>
      </c>
      <c r="R1148" s="59"/>
    </row>
    <row r="1149" spans="1:18">
      <c r="A1149" s="59">
        <v>4385832</v>
      </c>
      <c r="B1149" s="62">
        <v>50600</v>
      </c>
      <c r="C1149" s="62">
        <v>50600</v>
      </c>
      <c r="D1149" s="59">
        <f>VLOOKUP(A1149,'CARTERA COOSALUD'!$A$2:$B$371,2,0)</f>
        <v>50600</v>
      </c>
      <c r="E1149" s="59" t="e">
        <f>VLOOKUP(A1149,PAGOS!$A$2:$B$2051,2,0)</f>
        <v>#N/A</v>
      </c>
      <c r="F1149" s="59">
        <f t="shared" si="138"/>
        <v>0</v>
      </c>
      <c r="G1149" s="62">
        <f t="shared" si="149"/>
        <v>50600</v>
      </c>
      <c r="H1149" s="62"/>
      <c r="I1149" s="62"/>
      <c r="J1149" s="62"/>
      <c r="K1149" s="62"/>
      <c r="L1149" s="62"/>
      <c r="M1149" s="62"/>
      <c r="N1149" s="62"/>
      <c r="O1149" s="59"/>
      <c r="P1149" s="59"/>
      <c r="Q1149" s="67">
        <f t="shared" si="139"/>
        <v>0</v>
      </c>
      <c r="R1149" s="59"/>
    </row>
    <row r="1150" spans="1:18">
      <c r="A1150" s="59">
        <v>4385855</v>
      </c>
      <c r="B1150" s="62">
        <v>50600</v>
      </c>
      <c r="C1150" s="62">
        <v>50600</v>
      </c>
      <c r="D1150" s="59">
        <f>VLOOKUP(A1150,'CARTERA COOSALUD'!$A$2:$B$371,2,0)</f>
        <v>50600</v>
      </c>
      <c r="E1150" s="59" t="e">
        <f>VLOOKUP(A1150,PAGOS!$A$2:$B$2051,2,0)</f>
        <v>#N/A</v>
      </c>
      <c r="F1150" s="59">
        <f t="shared" si="138"/>
        <v>0</v>
      </c>
      <c r="G1150" s="62">
        <f t="shared" si="149"/>
        <v>50600</v>
      </c>
      <c r="H1150" s="62"/>
      <c r="I1150" s="62"/>
      <c r="J1150" s="62"/>
      <c r="K1150" s="62"/>
      <c r="L1150" s="62"/>
      <c r="M1150" s="62"/>
      <c r="N1150" s="62"/>
      <c r="O1150" s="59"/>
      <c r="P1150" s="59"/>
      <c r="Q1150" s="67">
        <f t="shared" si="139"/>
        <v>0</v>
      </c>
      <c r="R1150" s="59"/>
    </row>
    <row r="1151" spans="1:18">
      <c r="A1151" s="59">
        <v>4385862</v>
      </c>
      <c r="B1151" s="62">
        <v>50600</v>
      </c>
      <c r="C1151" s="62">
        <v>50600</v>
      </c>
      <c r="D1151" s="59">
        <f>VLOOKUP(A1151,'CARTERA COOSALUD'!$A$2:$B$371,2,0)</f>
        <v>50600</v>
      </c>
      <c r="E1151" s="59" t="e">
        <f>VLOOKUP(A1151,PAGOS!$A$2:$B$2051,2,0)</f>
        <v>#N/A</v>
      </c>
      <c r="F1151" s="59">
        <f t="shared" si="138"/>
        <v>0</v>
      </c>
      <c r="G1151" s="62">
        <f t="shared" si="149"/>
        <v>50600</v>
      </c>
      <c r="H1151" s="62"/>
      <c r="I1151" s="62"/>
      <c r="J1151" s="62"/>
      <c r="K1151" s="62"/>
      <c r="L1151" s="62"/>
      <c r="M1151" s="62"/>
      <c r="N1151" s="62"/>
      <c r="O1151" s="59"/>
      <c r="P1151" s="59"/>
      <c r="Q1151" s="67">
        <f t="shared" si="139"/>
        <v>0</v>
      </c>
      <c r="R1151" s="59"/>
    </row>
    <row r="1152" spans="1:18">
      <c r="A1152" s="59">
        <v>4385864</v>
      </c>
      <c r="B1152" s="62">
        <v>50600</v>
      </c>
      <c r="C1152" s="62">
        <v>50600</v>
      </c>
      <c r="D1152" s="59">
        <f>VLOOKUP(A1152,'CARTERA COOSALUD'!$A$2:$B$371,2,0)</f>
        <v>50600</v>
      </c>
      <c r="E1152" s="59" t="e">
        <f>VLOOKUP(A1152,PAGOS!$A$2:$B$2051,2,0)</f>
        <v>#N/A</v>
      </c>
      <c r="F1152" s="59">
        <f t="shared" si="138"/>
        <v>0</v>
      </c>
      <c r="G1152" s="62">
        <f t="shared" si="149"/>
        <v>50600</v>
      </c>
      <c r="H1152" s="62"/>
      <c r="I1152" s="62"/>
      <c r="J1152" s="62"/>
      <c r="K1152" s="62"/>
      <c r="L1152" s="62"/>
      <c r="M1152" s="62"/>
      <c r="N1152" s="62"/>
      <c r="O1152" s="59"/>
      <c r="P1152" s="59"/>
      <c r="Q1152" s="67">
        <f t="shared" si="139"/>
        <v>0</v>
      </c>
      <c r="R1152" s="59"/>
    </row>
    <row r="1153" spans="1:18">
      <c r="A1153" s="59">
        <v>4385893</v>
      </c>
      <c r="B1153" s="62">
        <v>579100</v>
      </c>
      <c r="C1153" s="62">
        <v>579100</v>
      </c>
      <c r="D1153" s="59">
        <f>VLOOKUP(A1153,'CARTERA COOSALUD'!$A$2:$B$371,2,0)</f>
        <v>579100</v>
      </c>
      <c r="E1153" s="59" t="e">
        <f>VLOOKUP(A1153,PAGOS!$A$2:$B$2051,2,0)</f>
        <v>#N/A</v>
      </c>
      <c r="F1153" s="59">
        <f t="shared" si="138"/>
        <v>0</v>
      </c>
      <c r="G1153" s="62">
        <f t="shared" si="149"/>
        <v>579100</v>
      </c>
      <c r="H1153" s="62"/>
      <c r="I1153" s="62"/>
      <c r="J1153" s="62"/>
      <c r="K1153" s="62"/>
      <c r="L1153" s="62"/>
      <c r="M1153" s="62"/>
      <c r="N1153" s="62"/>
      <c r="O1153" s="59"/>
      <c r="P1153" s="59"/>
      <c r="Q1153" s="67">
        <f t="shared" si="139"/>
        <v>0</v>
      </c>
      <c r="R1153" s="59"/>
    </row>
    <row r="1154" spans="1:18">
      <c r="A1154" s="59">
        <v>4385995</v>
      </c>
      <c r="B1154" s="62">
        <v>50600</v>
      </c>
      <c r="C1154" s="62">
        <v>50600</v>
      </c>
      <c r="D1154" s="59">
        <f>VLOOKUP(A1154,'CARTERA COOSALUD'!$A$2:$B$371,2,0)</f>
        <v>50600</v>
      </c>
      <c r="E1154" s="59" t="e">
        <f>VLOOKUP(A1154,PAGOS!$A$2:$B$2051,2,0)</f>
        <v>#N/A</v>
      </c>
      <c r="F1154" s="59">
        <f t="shared" si="138"/>
        <v>0</v>
      </c>
      <c r="G1154" s="62">
        <f t="shared" si="149"/>
        <v>50600</v>
      </c>
      <c r="H1154" s="62"/>
      <c r="I1154" s="62"/>
      <c r="J1154" s="62"/>
      <c r="K1154" s="62"/>
      <c r="L1154" s="62"/>
      <c r="M1154" s="62"/>
      <c r="N1154" s="62"/>
      <c r="O1154" s="59"/>
      <c r="P1154" s="59"/>
      <c r="Q1154" s="67">
        <f t="shared" si="139"/>
        <v>0</v>
      </c>
      <c r="R1154" s="59"/>
    </row>
    <row r="1155" spans="1:18">
      <c r="A1155" s="59">
        <v>4386082</v>
      </c>
      <c r="B1155" s="62">
        <v>62000</v>
      </c>
      <c r="C1155" s="62">
        <v>62000</v>
      </c>
      <c r="D1155" s="59" t="e">
        <f>VLOOKUP(A1155,'CARTERA COOSALUD'!$A$2:$B$371,2,0)</f>
        <v>#N/A</v>
      </c>
      <c r="E1155" s="59" t="e">
        <f>VLOOKUP(A1155,PAGOS!$A$2:$B$2051,2,0)</f>
        <v>#N/A</v>
      </c>
      <c r="F1155" s="59" t="e">
        <f t="shared" ref="F1155:F1218" si="150">+C1155-D1155</f>
        <v>#N/A</v>
      </c>
      <c r="G1155" s="62"/>
      <c r="H1155" s="62">
        <f t="shared" ref="H1155:H1156" si="151">+C1155</f>
        <v>62000</v>
      </c>
      <c r="I1155" s="62"/>
      <c r="J1155" s="62"/>
      <c r="K1155" s="62"/>
      <c r="L1155" s="62"/>
      <c r="M1155" s="62"/>
      <c r="N1155" s="62"/>
      <c r="O1155" s="59"/>
      <c r="P1155" s="59"/>
      <c r="Q1155" s="67">
        <f t="shared" ref="Q1155:Q1218" si="152">+C1155-SUM(G1155:N1155)</f>
        <v>0</v>
      </c>
      <c r="R1155" s="59"/>
    </row>
    <row r="1156" spans="1:18">
      <c r="A1156" s="59">
        <v>4386096</v>
      </c>
      <c r="B1156" s="62">
        <v>10800</v>
      </c>
      <c r="C1156" s="62">
        <v>10800</v>
      </c>
      <c r="D1156" s="59" t="e">
        <f>VLOOKUP(A1156,'CARTERA COOSALUD'!$A$2:$B$371,2,0)</f>
        <v>#N/A</v>
      </c>
      <c r="E1156" s="59" t="e">
        <f>VLOOKUP(A1156,PAGOS!$A$2:$B$2051,2,0)</f>
        <v>#N/A</v>
      </c>
      <c r="F1156" s="59" t="e">
        <f t="shared" si="150"/>
        <v>#N/A</v>
      </c>
      <c r="G1156" s="62"/>
      <c r="H1156" s="62">
        <f t="shared" si="151"/>
        <v>10800</v>
      </c>
      <c r="I1156" s="62"/>
      <c r="J1156" s="62"/>
      <c r="K1156" s="62"/>
      <c r="L1156" s="62"/>
      <c r="M1156" s="62"/>
      <c r="N1156" s="62"/>
      <c r="O1156" s="59"/>
      <c r="P1156" s="59"/>
      <c r="Q1156" s="67">
        <f t="shared" si="152"/>
        <v>0</v>
      </c>
      <c r="R1156" s="59"/>
    </row>
    <row r="1157" spans="1:18">
      <c r="A1157" s="59">
        <v>4386139</v>
      </c>
      <c r="B1157" s="62">
        <v>797110</v>
      </c>
      <c r="C1157" s="62">
        <v>797110</v>
      </c>
      <c r="D1157" s="59">
        <f>VLOOKUP(A1157,'CARTERA COOSALUD'!$A$2:$B$371,2,0)</f>
        <v>732300</v>
      </c>
      <c r="E1157" s="59" t="e">
        <f>VLOOKUP(A1157,PAGOS!$A$2:$B$2051,2,0)</f>
        <v>#N/A</v>
      </c>
      <c r="F1157" s="59">
        <f t="shared" si="150"/>
        <v>64810</v>
      </c>
      <c r="G1157" s="62">
        <v>732300</v>
      </c>
      <c r="H1157" s="62"/>
      <c r="I1157" s="62"/>
      <c r="J1157" s="62"/>
      <c r="K1157" s="62">
        <f>VLOOKUP(A1157,'GLOSAS X CONCILIAR'!$A$2:$B$32,2,0)</f>
        <v>64810</v>
      </c>
      <c r="L1157" s="62"/>
      <c r="M1157" s="62"/>
      <c r="N1157" s="62"/>
      <c r="O1157" s="59"/>
      <c r="P1157" s="59"/>
      <c r="Q1157" s="67">
        <f t="shared" si="152"/>
        <v>0</v>
      </c>
      <c r="R1157" s="59"/>
    </row>
    <row r="1158" spans="1:18">
      <c r="A1158" s="59">
        <v>4386213</v>
      </c>
      <c r="B1158" s="62">
        <v>77000</v>
      </c>
      <c r="C1158" s="62">
        <v>77000</v>
      </c>
      <c r="D1158" s="59">
        <f>VLOOKUP(A1158,'CARTERA COOSALUD'!$A$2:$B$371,2,0)</f>
        <v>77000</v>
      </c>
      <c r="E1158" s="59" t="e">
        <f>VLOOKUP(A1158,PAGOS!$A$2:$B$2051,2,0)</f>
        <v>#N/A</v>
      </c>
      <c r="F1158" s="59">
        <f t="shared" si="150"/>
        <v>0</v>
      </c>
      <c r="G1158" s="62">
        <f t="shared" ref="G1158:G1160" si="153">+C1158</f>
        <v>77000</v>
      </c>
      <c r="H1158" s="62"/>
      <c r="I1158" s="62"/>
      <c r="J1158" s="62"/>
      <c r="K1158" s="62"/>
      <c r="L1158" s="62"/>
      <c r="M1158" s="62"/>
      <c r="N1158" s="62"/>
      <c r="O1158" s="59"/>
      <c r="P1158" s="59"/>
      <c r="Q1158" s="67">
        <f t="shared" si="152"/>
        <v>0</v>
      </c>
      <c r="R1158" s="59"/>
    </row>
    <row r="1159" spans="1:18">
      <c r="A1159" s="59">
        <v>4386214</v>
      </c>
      <c r="B1159" s="62">
        <v>24000</v>
      </c>
      <c r="C1159" s="62">
        <v>24000</v>
      </c>
      <c r="D1159" s="59">
        <f>VLOOKUP(A1159,'CARTERA COOSALUD'!$A$2:$B$371,2,0)</f>
        <v>24000</v>
      </c>
      <c r="E1159" s="59" t="e">
        <f>VLOOKUP(A1159,PAGOS!$A$2:$B$2051,2,0)</f>
        <v>#N/A</v>
      </c>
      <c r="F1159" s="59">
        <f t="shared" si="150"/>
        <v>0</v>
      </c>
      <c r="G1159" s="62">
        <f t="shared" si="153"/>
        <v>24000</v>
      </c>
      <c r="H1159" s="62"/>
      <c r="I1159" s="62"/>
      <c r="J1159" s="62"/>
      <c r="K1159" s="62"/>
      <c r="L1159" s="62"/>
      <c r="M1159" s="62"/>
      <c r="N1159" s="62"/>
      <c r="O1159" s="59"/>
      <c r="P1159" s="59"/>
      <c r="Q1159" s="67">
        <f t="shared" si="152"/>
        <v>0</v>
      </c>
      <c r="R1159" s="59"/>
    </row>
    <row r="1160" spans="1:18">
      <c r="A1160" s="59">
        <v>4386221</v>
      </c>
      <c r="B1160" s="62">
        <v>24000</v>
      </c>
      <c r="C1160" s="62">
        <v>24000</v>
      </c>
      <c r="D1160" s="59">
        <f>VLOOKUP(A1160,'CARTERA COOSALUD'!$A$2:$B$371,2,0)</f>
        <v>24000</v>
      </c>
      <c r="E1160" s="59" t="e">
        <f>VLOOKUP(A1160,PAGOS!$A$2:$B$2051,2,0)</f>
        <v>#N/A</v>
      </c>
      <c r="F1160" s="59">
        <f t="shared" si="150"/>
        <v>0</v>
      </c>
      <c r="G1160" s="62">
        <f t="shared" si="153"/>
        <v>24000</v>
      </c>
      <c r="H1160" s="62"/>
      <c r="I1160" s="62"/>
      <c r="J1160" s="62"/>
      <c r="K1160" s="62"/>
      <c r="L1160" s="62"/>
      <c r="M1160" s="62"/>
      <c r="N1160" s="62"/>
      <c r="O1160" s="59"/>
      <c r="P1160" s="59"/>
      <c r="Q1160" s="67">
        <f t="shared" si="152"/>
        <v>0</v>
      </c>
      <c r="R1160" s="59"/>
    </row>
    <row r="1161" spans="1:18">
      <c r="A1161" s="59">
        <v>4386285</v>
      </c>
      <c r="B1161" s="62">
        <v>337500</v>
      </c>
      <c r="C1161" s="62">
        <v>337500</v>
      </c>
      <c r="D1161" s="59" t="e">
        <f>VLOOKUP(A1161,'CARTERA COOSALUD'!$A$2:$B$371,2,0)</f>
        <v>#N/A</v>
      </c>
      <c r="E1161" s="59" t="e">
        <f>VLOOKUP(A1161,PAGOS!$A$2:$B$2051,2,0)</f>
        <v>#N/A</v>
      </c>
      <c r="F1161" s="59" t="e">
        <f t="shared" si="150"/>
        <v>#N/A</v>
      </c>
      <c r="G1161" s="62"/>
      <c r="H1161" s="62">
        <f t="shared" ref="H1161" si="154">+C1161</f>
        <v>337500</v>
      </c>
      <c r="I1161" s="62"/>
      <c r="J1161" s="62"/>
      <c r="K1161" s="62"/>
      <c r="L1161" s="62"/>
      <c r="M1161" s="62"/>
      <c r="N1161" s="62"/>
      <c r="O1161" s="59"/>
      <c r="P1161" s="59"/>
      <c r="Q1161" s="67">
        <f t="shared" si="152"/>
        <v>0</v>
      </c>
      <c r="R1161" s="59"/>
    </row>
    <row r="1162" spans="1:18">
      <c r="A1162" s="59">
        <v>4386303</v>
      </c>
      <c r="B1162" s="62">
        <v>50600</v>
      </c>
      <c r="C1162" s="62">
        <v>50600</v>
      </c>
      <c r="D1162" s="59">
        <f>VLOOKUP(A1162,'CARTERA COOSALUD'!$A$2:$B$371,2,0)</f>
        <v>50600</v>
      </c>
      <c r="E1162" s="59" t="e">
        <f>VLOOKUP(A1162,PAGOS!$A$2:$B$2051,2,0)</f>
        <v>#N/A</v>
      </c>
      <c r="F1162" s="59">
        <f t="shared" si="150"/>
        <v>0</v>
      </c>
      <c r="G1162" s="62">
        <f t="shared" ref="G1162:G1163" si="155">+C1162</f>
        <v>50600</v>
      </c>
      <c r="H1162" s="62"/>
      <c r="I1162" s="62"/>
      <c r="J1162" s="62"/>
      <c r="K1162" s="62"/>
      <c r="L1162" s="62"/>
      <c r="M1162" s="62"/>
      <c r="N1162" s="62"/>
      <c r="O1162" s="59"/>
      <c r="P1162" s="59"/>
      <c r="Q1162" s="67">
        <f t="shared" si="152"/>
        <v>0</v>
      </c>
      <c r="R1162" s="59"/>
    </row>
    <row r="1163" spans="1:18">
      <c r="A1163" s="59">
        <v>4386433</v>
      </c>
      <c r="B1163" s="62">
        <v>189000</v>
      </c>
      <c r="C1163" s="62">
        <v>189000</v>
      </c>
      <c r="D1163" s="59">
        <f>VLOOKUP(A1163,'CARTERA COOSALUD'!$A$2:$B$371,2,0)</f>
        <v>189000</v>
      </c>
      <c r="E1163" s="59" t="e">
        <f>VLOOKUP(A1163,PAGOS!$A$2:$B$2051,2,0)</f>
        <v>#N/A</v>
      </c>
      <c r="F1163" s="59">
        <f t="shared" si="150"/>
        <v>0</v>
      </c>
      <c r="G1163" s="62">
        <f t="shared" si="155"/>
        <v>189000</v>
      </c>
      <c r="H1163" s="62"/>
      <c r="I1163" s="62"/>
      <c r="J1163" s="62"/>
      <c r="K1163" s="62"/>
      <c r="L1163" s="62"/>
      <c r="M1163" s="62"/>
      <c r="N1163" s="62"/>
      <c r="O1163" s="59"/>
      <c r="P1163" s="59"/>
      <c r="Q1163" s="67">
        <f t="shared" si="152"/>
        <v>0</v>
      </c>
      <c r="R1163" s="59"/>
    </row>
    <row r="1164" spans="1:18">
      <c r="A1164" s="59">
        <v>4386528</v>
      </c>
      <c r="B1164" s="62">
        <v>337500</v>
      </c>
      <c r="C1164" s="62">
        <v>337500</v>
      </c>
      <c r="D1164" s="59" t="e">
        <f>VLOOKUP(A1164,'CARTERA COOSALUD'!$A$2:$B$371,2,0)</f>
        <v>#N/A</v>
      </c>
      <c r="E1164" s="59" t="e">
        <f>VLOOKUP(A1164,PAGOS!$A$2:$B$2051,2,0)</f>
        <v>#N/A</v>
      </c>
      <c r="F1164" s="59" t="e">
        <f t="shared" si="150"/>
        <v>#N/A</v>
      </c>
      <c r="G1164" s="62"/>
      <c r="H1164" s="62">
        <f t="shared" ref="H1164" si="156">+C1164</f>
        <v>337500</v>
      </c>
      <c r="I1164" s="62"/>
      <c r="J1164" s="62"/>
      <c r="K1164" s="62"/>
      <c r="L1164" s="62"/>
      <c r="M1164" s="62"/>
      <c r="N1164" s="62"/>
      <c r="O1164" s="59"/>
      <c r="P1164" s="59"/>
      <c r="Q1164" s="67">
        <f t="shared" si="152"/>
        <v>0</v>
      </c>
      <c r="R1164" s="59"/>
    </row>
    <row r="1165" spans="1:18">
      <c r="A1165" s="59">
        <v>4386685</v>
      </c>
      <c r="B1165" s="62">
        <v>369600</v>
      </c>
      <c r="C1165" s="62">
        <v>369600</v>
      </c>
      <c r="D1165" s="59">
        <f>VLOOKUP(A1165,'CARTERA COOSALUD'!$A$2:$B$371,2,0)</f>
        <v>369600</v>
      </c>
      <c r="E1165" s="59" t="e">
        <f>VLOOKUP(A1165,PAGOS!$A$2:$B$2051,2,0)</f>
        <v>#N/A</v>
      </c>
      <c r="F1165" s="59">
        <f t="shared" si="150"/>
        <v>0</v>
      </c>
      <c r="G1165" s="62">
        <f t="shared" ref="G1165:G1168" si="157">+C1165</f>
        <v>369600</v>
      </c>
      <c r="H1165" s="62"/>
      <c r="I1165" s="62"/>
      <c r="J1165" s="62"/>
      <c r="K1165" s="62"/>
      <c r="L1165" s="62"/>
      <c r="M1165" s="62"/>
      <c r="N1165" s="62"/>
      <c r="O1165" s="59"/>
      <c r="P1165" s="59"/>
      <c r="Q1165" s="67">
        <f t="shared" si="152"/>
        <v>0</v>
      </c>
      <c r="R1165" s="59"/>
    </row>
    <row r="1166" spans="1:18">
      <c r="A1166" s="59">
        <v>4386769</v>
      </c>
      <c r="B1166" s="62">
        <v>369600</v>
      </c>
      <c r="C1166" s="62">
        <v>369600</v>
      </c>
      <c r="D1166" s="59">
        <f>VLOOKUP(A1166,'CARTERA COOSALUD'!$A$2:$B$371,2,0)</f>
        <v>369600</v>
      </c>
      <c r="E1166" s="59" t="e">
        <f>VLOOKUP(A1166,PAGOS!$A$2:$B$2051,2,0)</f>
        <v>#N/A</v>
      </c>
      <c r="F1166" s="59">
        <f t="shared" si="150"/>
        <v>0</v>
      </c>
      <c r="G1166" s="62">
        <f t="shared" si="157"/>
        <v>369600</v>
      </c>
      <c r="H1166" s="62"/>
      <c r="I1166" s="62"/>
      <c r="J1166" s="62"/>
      <c r="K1166" s="62"/>
      <c r="L1166" s="62"/>
      <c r="M1166" s="62"/>
      <c r="N1166" s="62"/>
      <c r="O1166" s="59"/>
      <c r="P1166" s="59"/>
      <c r="Q1166" s="67">
        <f t="shared" si="152"/>
        <v>0</v>
      </c>
      <c r="R1166" s="59"/>
    </row>
    <row r="1167" spans="1:18">
      <c r="A1167" s="59">
        <v>4386770</v>
      </c>
      <c r="B1167" s="62">
        <v>369600</v>
      </c>
      <c r="C1167" s="62">
        <v>369600</v>
      </c>
      <c r="D1167" s="59">
        <f>VLOOKUP(A1167,'CARTERA COOSALUD'!$A$2:$B$371,2,0)</f>
        <v>369600</v>
      </c>
      <c r="E1167" s="59" t="e">
        <f>VLOOKUP(A1167,PAGOS!$A$2:$B$2051,2,0)</f>
        <v>#N/A</v>
      </c>
      <c r="F1167" s="59">
        <f t="shared" si="150"/>
        <v>0</v>
      </c>
      <c r="G1167" s="62">
        <f t="shared" si="157"/>
        <v>369600</v>
      </c>
      <c r="H1167" s="62"/>
      <c r="I1167" s="62"/>
      <c r="J1167" s="62"/>
      <c r="K1167" s="62"/>
      <c r="L1167" s="62"/>
      <c r="M1167" s="62"/>
      <c r="N1167" s="62"/>
      <c r="O1167" s="59"/>
      <c r="P1167" s="59"/>
      <c r="Q1167" s="67">
        <f t="shared" si="152"/>
        <v>0</v>
      </c>
      <c r="R1167" s="59"/>
    </row>
    <row r="1168" spans="1:18">
      <c r="A1168" s="59">
        <v>4386787</v>
      </c>
      <c r="B1168" s="62">
        <v>369600</v>
      </c>
      <c r="C1168" s="62">
        <v>369600</v>
      </c>
      <c r="D1168" s="59">
        <f>VLOOKUP(A1168,'CARTERA COOSALUD'!$A$2:$B$371,2,0)</f>
        <v>369600</v>
      </c>
      <c r="E1168" s="59" t="e">
        <f>VLOOKUP(A1168,PAGOS!$A$2:$B$2051,2,0)</f>
        <v>#N/A</v>
      </c>
      <c r="F1168" s="59">
        <f t="shared" si="150"/>
        <v>0</v>
      </c>
      <c r="G1168" s="62">
        <f t="shared" si="157"/>
        <v>369600</v>
      </c>
      <c r="H1168" s="62"/>
      <c r="I1168" s="62"/>
      <c r="J1168" s="62"/>
      <c r="K1168" s="62"/>
      <c r="L1168" s="62"/>
      <c r="M1168" s="62"/>
      <c r="N1168" s="62"/>
      <c r="O1168" s="59"/>
      <c r="P1168" s="59"/>
      <c r="Q1168" s="67">
        <f t="shared" si="152"/>
        <v>0</v>
      </c>
      <c r="R1168" s="59"/>
    </row>
    <row r="1169" spans="1:18">
      <c r="A1169" s="59">
        <v>4386856</v>
      </c>
      <c r="B1169" s="62">
        <v>611660</v>
      </c>
      <c r="C1169" s="62">
        <v>611660</v>
      </c>
      <c r="D1169" s="59">
        <f>VLOOKUP(A1169,'CARTERA COOSALUD'!$A$2:$B$371,2,0)</f>
        <v>538300</v>
      </c>
      <c r="E1169" s="59" t="e">
        <f>VLOOKUP(A1169,PAGOS!$A$2:$B$2051,2,0)</f>
        <v>#N/A</v>
      </c>
      <c r="F1169" s="59">
        <f t="shared" si="150"/>
        <v>73360</v>
      </c>
      <c r="G1169" s="62">
        <v>538300</v>
      </c>
      <c r="H1169" s="62"/>
      <c r="I1169" s="62"/>
      <c r="J1169" s="62"/>
      <c r="K1169" s="62">
        <f>VLOOKUP(A1169,'GLOSAS X CONCILIAR'!$A$2:$B$32,2,0)</f>
        <v>73360</v>
      </c>
      <c r="L1169" s="62"/>
      <c r="M1169" s="62"/>
      <c r="N1169" s="62"/>
      <c r="O1169" s="59"/>
      <c r="P1169" s="59"/>
      <c r="Q1169" s="67">
        <f t="shared" si="152"/>
        <v>0</v>
      </c>
      <c r="R1169" s="59"/>
    </row>
    <row r="1170" spans="1:18">
      <c r="A1170" s="59">
        <v>4386864</v>
      </c>
      <c r="B1170" s="62">
        <v>721860</v>
      </c>
      <c r="C1170" s="62">
        <v>721860</v>
      </c>
      <c r="D1170" s="59">
        <f>VLOOKUP(A1170,'CARTERA COOSALUD'!$A$2:$B$371,2,0)</f>
        <v>683700</v>
      </c>
      <c r="E1170" s="59" t="e">
        <f>VLOOKUP(A1170,PAGOS!$A$2:$B$2051,2,0)</f>
        <v>#N/A</v>
      </c>
      <c r="F1170" s="59">
        <f t="shared" si="150"/>
        <v>38160</v>
      </c>
      <c r="G1170" s="62">
        <v>683700</v>
      </c>
      <c r="H1170" s="62"/>
      <c r="I1170" s="62"/>
      <c r="J1170" s="62"/>
      <c r="K1170" s="62">
        <f>VLOOKUP(A1170,'GLOSAS X CONCILIAR'!$A$2:$B$32,2,0)</f>
        <v>38160</v>
      </c>
      <c r="L1170" s="62"/>
      <c r="M1170" s="62"/>
      <c r="N1170" s="62"/>
      <c r="O1170" s="59"/>
      <c r="P1170" s="59"/>
      <c r="Q1170" s="67">
        <f t="shared" si="152"/>
        <v>0</v>
      </c>
      <c r="R1170" s="59"/>
    </row>
    <row r="1171" spans="1:18">
      <c r="A1171" s="59">
        <v>4387029</v>
      </c>
      <c r="B1171" s="62">
        <v>39300</v>
      </c>
      <c r="C1171" s="62">
        <v>39300</v>
      </c>
      <c r="D1171" s="59">
        <f>VLOOKUP(A1171,'CARTERA COOSALUD'!$A$2:$B$371,2,0)</f>
        <v>39300</v>
      </c>
      <c r="E1171" s="59" t="e">
        <f>VLOOKUP(A1171,PAGOS!$A$2:$B$2051,2,0)</f>
        <v>#N/A</v>
      </c>
      <c r="F1171" s="59">
        <f t="shared" si="150"/>
        <v>0</v>
      </c>
      <c r="G1171" s="62">
        <f>+C1171</f>
        <v>39300</v>
      </c>
      <c r="H1171" s="62"/>
      <c r="I1171" s="62"/>
      <c r="J1171" s="62"/>
      <c r="K1171" s="62"/>
      <c r="L1171" s="62"/>
      <c r="M1171" s="62"/>
      <c r="N1171" s="62"/>
      <c r="O1171" s="59"/>
      <c r="P1171" s="59"/>
      <c r="Q1171" s="67">
        <f t="shared" si="152"/>
        <v>0</v>
      </c>
      <c r="R1171" s="59"/>
    </row>
    <row r="1172" spans="1:18">
      <c r="A1172" s="59">
        <v>4387063</v>
      </c>
      <c r="B1172" s="62">
        <v>651290</v>
      </c>
      <c r="C1172" s="62">
        <v>651290</v>
      </c>
      <c r="D1172" s="59">
        <f>VLOOKUP(A1172,'CARTERA COOSALUD'!$A$2:$B$371,2,0)</f>
        <v>538400</v>
      </c>
      <c r="E1172" s="59" t="e">
        <f>VLOOKUP(A1172,PAGOS!$A$2:$B$2051,2,0)</f>
        <v>#N/A</v>
      </c>
      <c r="F1172" s="59">
        <f t="shared" si="150"/>
        <v>112890</v>
      </c>
      <c r="G1172" s="62">
        <v>538400</v>
      </c>
      <c r="H1172" s="62"/>
      <c r="I1172" s="62"/>
      <c r="J1172" s="62"/>
      <c r="K1172" s="62">
        <f>VLOOKUP(A1172,'GLOSAS X CONCILIAR'!$A$2:$B$32,2,0)</f>
        <v>112890</v>
      </c>
      <c r="L1172" s="62"/>
      <c r="M1172" s="62"/>
      <c r="N1172" s="62"/>
      <c r="O1172" s="59"/>
      <c r="P1172" s="59"/>
      <c r="Q1172" s="67">
        <f t="shared" si="152"/>
        <v>0</v>
      </c>
      <c r="R1172" s="59"/>
    </row>
    <row r="1173" spans="1:18">
      <c r="A1173" s="59">
        <v>4387261</v>
      </c>
      <c r="B1173" s="62">
        <v>77000</v>
      </c>
      <c r="C1173" s="62">
        <v>77000</v>
      </c>
      <c r="D1173" s="59">
        <f>VLOOKUP(A1173,'CARTERA COOSALUD'!$A$2:$B$371,2,0)</f>
        <v>77000</v>
      </c>
      <c r="E1173" s="59" t="e">
        <f>VLOOKUP(A1173,PAGOS!$A$2:$B$2051,2,0)</f>
        <v>#N/A</v>
      </c>
      <c r="F1173" s="59">
        <f t="shared" si="150"/>
        <v>0</v>
      </c>
      <c r="G1173" s="62">
        <f t="shared" ref="G1173:G1177" si="158">+C1173</f>
        <v>77000</v>
      </c>
      <c r="H1173" s="62"/>
      <c r="I1173" s="62"/>
      <c r="J1173" s="62"/>
      <c r="K1173" s="62"/>
      <c r="L1173" s="62"/>
      <c r="M1173" s="62"/>
      <c r="N1173" s="62"/>
      <c r="O1173" s="59"/>
      <c r="P1173" s="59"/>
      <c r="Q1173" s="67">
        <f t="shared" si="152"/>
        <v>0</v>
      </c>
      <c r="R1173" s="59"/>
    </row>
    <row r="1174" spans="1:18">
      <c r="A1174" s="59">
        <v>4387266</v>
      </c>
      <c r="B1174" s="62">
        <v>16100</v>
      </c>
      <c r="C1174" s="62">
        <v>16100</v>
      </c>
      <c r="D1174" s="59">
        <f>VLOOKUP(A1174,'CARTERA COOSALUD'!$A$2:$B$371,2,0)</f>
        <v>16100</v>
      </c>
      <c r="E1174" s="59" t="e">
        <f>VLOOKUP(A1174,PAGOS!$A$2:$B$2051,2,0)</f>
        <v>#N/A</v>
      </c>
      <c r="F1174" s="59">
        <f t="shared" si="150"/>
        <v>0</v>
      </c>
      <c r="G1174" s="62">
        <f t="shared" si="158"/>
        <v>16100</v>
      </c>
      <c r="H1174" s="62"/>
      <c r="I1174" s="62"/>
      <c r="J1174" s="62"/>
      <c r="K1174" s="62"/>
      <c r="L1174" s="62"/>
      <c r="M1174" s="62"/>
      <c r="N1174" s="62"/>
      <c r="O1174" s="59"/>
      <c r="P1174" s="59"/>
      <c r="Q1174" s="67">
        <f t="shared" si="152"/>
        <v>0</v>
      </c>
      <c r="R1174" s="59"/>
    </row>
    <row r="1175" spans="1:18">
      <c r="A1175" s="59">
        <v>4387272</v>
      </c>
      <c r="B1175" s="62">
        <v>24600</v>
      </c>
      <c r="C1175" s="62">
        <v>24600</v>
      </c>
      <c r="D1175" s="59">
        <f>VLOOKUP(A1175,'CARTERA COOSALUD'!$A$2:$B$371,2,0)</f>
        <v>24600</v>
      </c>
      <c r="E1175" s="59" t="e">
        <f>VLOOKUP(A1175,PAGOS!$A$2:$B$2051,2,0)</f>
        <v>#N/A</v>
      </c>
      <c r="F1175" s="59">
        <f t="shared" si="150"/>
        <v>0</v>
      </c>
      <c r="G1175" s="62">
        <f t="shared" si="158"/>
        <v>24600</v>
      </c>
      <c r="H1175" s="62"/>
      <c r="I1175" s="62"/>
      <c r="J1175" s="62"/>
      <c r="K1175" s="62"/>
      <c r="L1175" s="62"/>
      <c r="M1175" s="62"/>
      <c r="N1175" s="62"/>
      <c r="O1175" s="59"/>
      <c r="P1175" s="59"/>
      <c r="Q1175" s="67">
        <f t="shared" si="152"/>
        <v>0</v>
      </c>
      <c r="R1175" s="59"/>
    </row>
    <row r="1176" spans="1:18">
      <c r="A1176" s="59">
        <v>4387288</v>
      </c>
      <c r="B1176" s="62">
        <v>135500</v>
      </c>
      <c r="C1176" s="62">
        <v>135500</v>
      </c>
      <c r="D1176" s="59">
        <f>VLOOKUP(A1176,'CARTERA COOSALUD'!$A$2:$B$371,2,0)</f>
        <v>135500</v>
      </c>
      <c r="E1176" s="59" t="e">
        <f>VLOOKUP(A1176,PAGOS!$A$2:$B$2051,2,0)</f>
        <v>#N/A</v>
      </c>
      <c r="F1176" s="59">
        <f t="shared" si="150"/>
        <v>0</v>
      </c>
      <c r="G1176" s="62">
        <f t="shared" si="158"/>
        <v>135500</v>
      </c>
      <c r="H1176" s="62"/>
      <c r="I1176" s="62"/>
      <c r="J1176" s="62"/>
      <c r="K1176" s="62"/>
      <c r="L1176" s="62"/>
      <c r="M1176" s="62"/>
      <c r="N1176" s="62"/>
      <c r="O1176" s="59"/>
      <c r="P1176" s="59"/>
      <c r="Q1176" s="67">
        <f t="shared" si="152"/>
        <v>0</v>
      </c>
      <c r="R1176" s="59"/>
    </row>
    <row r="1177" spans="1:18">
      <c r="A1177" s="59">
        <v>4387296</v>
      </c>
      <c r="B1177" s="62">
        <v>53500</v>
      </c>
      <c r="C1177" s="62">
        <v>53500</v>
      </c>
      <c r="D1177" s="59">
        <f>VLOOKUP(A1177,'CARTERA COOSALUD'!$A$2:$B$371,2,0)</f>
        <v>53500</v>
      </c>
      <c r="E1177" s="59" t="e">
        <f>VLOOKUP(A1177,PAGOS!$A$2:$B$2051,2,0)</f>
        <v>#N/A</v>
      </c>
      <c r="F1177" s="59">
        <f t="shared" si="150"/>
        <v>0</v>
      </c>
      <c r="G1177" s="62">
        <f t="shared" si="158"/>
        <v>53500</v>
      </c>
      <c r="H1177" s="62"/>
      <c r="I1177" s="62"/>
      <c r="J1177" s="62"/>
      <c r="K1177" s="62"/>
      <c r="L1177" s="62"/>
      <c r="M1177" s="62"/>
      <c r="N1177" s="62"/>
      <c r="O1177" s="59"/>
      <c r="P1177" s="59"/>
      <c r="Q1177" s="67">
        <f t="shared" si="152"/>
        <v>0</v>
      </c>
      <c r="R1177" s="59"/>
    </row>
    <row r="1178" spans="1:18">
      <c r="A1178" s="59">
        <v>4387301</v>
      </c>
      <c r="B1178" s="62">
        <v>1343634</v>
      </c>
      <c r="C1178" s="62">
        <v>1343634</v>
      </c>
      <c r="D1178" s="59">
        <f>VLOOKUP(A1178,'CARTERA COOSALUD'!$A$2:$B$371,2,0)</f>
        <v>1326000</v>
      </c>
      <c r="E1178" s="59" t="e">
        <f>VLOOKUP(A1178,PAGOS!$A$2:$B$2051,2,0)</f>
        <v>#N/A</v>
      </c>
      <c r="F1178" s="59">
        <f t="shared" si="150"/>
        <v>17634</v>
      </c>
      <c r="G1178" s="62">
        <v>1326000</v>
      </c>
      <c r="H1178" s="62"/>
      <c r="I1178" s="62"/>
      <c r="J1178" s="62"/>
      <c r="K1178" s="62">
        <f>VLOOKUP(A1178,'GLOSAS X CONCILIAR'!$A$2:$B$32,2,0)</f>
        <v>17634</v>
      </c>
      <c r="L1178" s="62"/>
      <c r="M1178" s="62"/>
      <c r="N1178" s="62"/>
      <c r="O1178" s="59"/>
      <c r="P1178" s="59"/>
      <c r="Q1178" s="67">
        <f t="shared" si="152"/>
        <v>0</v>
      </c>
      <c r="R1178" s="59"/>
    </row>
    <row r="1179" spans="1:18">
      <c r="A1179" s="59">
        <v>4387421</v>
      </c>
      <c r="B1179" s="62">
        <v>16100</v>
      </c>
      <c r="C1179" s="62">
        <v>16100</v>
      </c>
      <c r="D1179" s="59">
        <f>VLOOKUP(A1179,'CARTERA COOSALUD'!$A$2:$B$371,2,0)</f>
        <v>16100</v>
      </c>
      <c r="E1179" s="59" t="e">
        <f>VLOOKUP(A1179,PAGOS!$A$2:$B$2051,2,0)</f>
        <v>#N/A</v>
      </c>
      <c r="F1179" s="59">
        <f t="shared" si="150"/>
        <v>0</v>
      </c>
      <c r="G1179" s="62">
        <f t="shared" ref="G1179:G1186" si="159">+C1179</f>
        <v>16100</v>
      </c>
      <c r="H1179" s="62"/>
      <c r="I1179" s="62"/>
      <c r="J1179" s="62"/>
      <c r="K1179" s="62"/>
      <c r="L1179" s="62"/>
      <c r="M1179" s="62"/>
      <c r="N1179" s="62"/>
      <c r="O1179" s="59"/>
      <c r="P1179" s="59"/>
      <c r="Q1179" s="67">
        <f t="shared" si="152"/>
        <v>0</v>
      </c>
      <c r="R1179" s="59"/>
    </row>
    <row r="1180" spans="1:18">
      <c r="A1180" s="59">
        <v>4387422</v>
      </c>
      <c r="B1180" s="62">
        <v>50600</v>
      </c>
      <c r="C1180" s="62">
        <v>50600</v>
      </c>
      <c r="D1180" s="59">
        <f>VLOOKUP(A1180,'CARTERA COOSALUD'!$A$2:$B$371,2,0)</f>
        <v>50600</v>
      </c>
      <c r="E1180" s="59" t="e">
        <f>VLOOKUP(A1180,PAGOS!$A$2:$B$2051,2,0)</f>
        <v>#N/A</v>
      </c>
      <c r="F1180" s="59">
        <f t="shared" si="150"/>
        <v>0</v>
      </c>
      <c r="G1180" s="62">
        <f t="shared" si="159"/>
        <v>50600</v>
      </c>
      <c r="H1180" s="62"/>
      <c r="I1180" s="62"/>
      <c r="J1180" s="62"/>
      <c r="K1180" s="62"/>
      <c r="L1180" s="62"/>
      <c r="M1180" s="62"/>
      <c r="N1180" s="62"/>
      <c r="O1180" s="59"/>
      <c r="P1180" s="59"/>
      <c r="Q1180" s="67">
        <f t="shared" si="152"/>
        <v>0</v>
      </c>
      <c r="R1180" s="59"/>
    </row>
    <row r="1181" spans="1:18">
      <c r="A1181" s="59">
        <v>4387450</v>
      </c>
      <c r="B1181" s="62">
        <v>50600</v>
      </c>
      <c r="C1181" s="62">
        <v>50600</v>
      </c>
      <c r="D1181" s="59">
        <f>VLOOKUP(A1181,'CARTERA COOSALUD'!$A$2:$B$371,2,0)</f>
        <v>50600</v>
      </c>
      <c r="E1181" s="59" t="e">
        <f>VLOOKUP(A1181,PAGOS!$A$2:$B$2051,2,0)</f>
        <v>#N/A</v>
      </c>
      <c r="F1181" s="59">
        <f t="shared" si="150"/>
        <v>0</v>
      </c>
      <c r="G1181" s="62">
        <f t="shared" si="159"/>
        <v>50600</v>
      </c>
      <c r="H1181" s="62"/>
      <c r="I1181" s="62"/>
      <c r="J1181" s="62"/>
      <c r="K1181" s="62"/>
      <c r="L1181" s="62"/>
      <c r="M1181" s="62"/>
      <c r="N1181" s="62"/>
      <c r="O1181" s="59"/>
      <c r="P1181" s="59"/>
      <c r="Q1181" s="67">
        <f t="shared" si="152"/>
        <v>0</v>
      </c>
      <c r="R1181" s="59"/>
    </row>
    <row r="1182" spans="1:18">
      <c r="A1182" s="59">
        <v>4387464</v>
      </c>
      <c r="B1182" s="62">
        <v>50600</v>
      </c>
      <c r="C1182" s="62">
        <v>50600</v>
      </c>
      <c r="D1182" s="59">
        <f>VLOOKUP(A1182,'CARTERA COOSALUD'!$A$2:$B$371,2,0)</f>
        <v>50600</v>
      </c>
      <c r="E1182" s="59" t="e">
        <f>VLOOKUP(A1182,PAGOS!$A$2:$B$2051,2,0)</f>
        <v>#N/A</v>
      </c>
      <c r="F1182" s="59">
        <f t="shared" si="150"/>
        <v>0</v>
      </c>
      <c r="G1182" s="62">
        <f t="shared" si="159"/>
        <v>50600</v>
      </c>
      <c r="H1182" s="62"/>
      <c r="I1182" s="62"/>
      <c r="J1182" s="62"/>
      <c r="K1182" s="62"/>
      <c r="L1182" s="62"/>
      <c r="M1182" s="62"/>
      <c r="N1182" s="62"/>
      <c r="O1182" s="59"/>
      <c r="P1182" s="59"/>
      <c r="Q1182" s="67">
        <f t="shared" si="152"/>
        <v>0</v>
      </c>
      <c r="R1182" s="59"/>
    </row>
    <row r="1183" spans="1:18">
      <c r="A1183" s="59">
        <v>4387658</v>
      </c>
      <c r="B1183" s="62">
        <v>50600</v>
      </c>
      <c r="C1183" s="62">
        <v>50600</v>
      </c>
      <c r="D1183" s="59">
        <f>VLOOKUP(A1183,'CARTERA COOSALUD'!$A$2:$B$371,2,0)</f>
        <v>50600</v>
      </c>
      <c r="E1183" s="59" t="e">
        <f>VLOOKUP(A1183,PAGOS!$A$2:$B$2051,2,0)</f>
        <v>#N/A</v>
      </c>
      <c r="F1183" s="59">
        <f t="shared" si="150"/>
        <v>0</v>
      </c>
      <c r="G1183" s="62">
        <f t="shared" si="159"/>
        <v>50600</v>
      </c>
      <c r="H1183" s="62"/>
      <c r="I1183" s="62"/>
      <c r="J1183" s="62"/>
      <c r="K1183" s="62"/>
      <c r="L1183" s="62"/>
      <c r="M1183" s="62"/>
      <c r="N1183" s="62"/>
      <c r="O1183" s="59"/>
      <c r="P1183" s="59"/>
      <c r="Q1183" s="67">
        <f t="shared" si="152"/>
        <v>0</v>
      </c>
      <c r="R1183" s="59"/>
    </row>
    <row r="1184" spans="1:18">
      <c r="A1184" s="59">
        <v>4388106</v>
      </c>
      <c r="B1184" s="62">
        <v>50600</v>
      </c>
      <c r="C1184" s="62">
        <v>50600</v>
      </c>
      <c r="D1184" s="59">
        <f>VLOOKUP(A1184,'CARTERA COOSALUD'!$A$2:$B$371,2,0)</f>
        <v>50600</v>
      </c>
      <c r="E1184" s="59" t="e">
        <f>VLOOKUP(A1184,PAGOS!$A$2:$B$2051,2,0)</f>
        <v>#N/A</v>
      </c>
      <c r="F1184" s="59">
        <f t="shared" si="150"/>
        <v>0</v>
      </c>
      <c r="G1184" s="62">
        <f t="shared" si="159"/>
        <v>50600</v>
      </c>
      <c r="H1184" s="62"/>
      <c r="I1184" s="62"/>
      <c r="J1184" s="62"/>
      <c r="K1184" s="62"/>
      <c r="L1184" s="62"/>
      <c r="M1184" s="62"/>
      <c r="N1184" s="62"/>
      <c r="O1184" s="59"/>
      <c r="P1184" s="59"/>
      <c r="Q1184" s="67">
        <f t="shared" si="152"/>
        <v>0</v>
      </c>
      <c r="R1184" s="59"/>
    </row>
    <row r="1185" spans="1:18">
      <c r="A1185" s="59">
        <v>4388217</v>
      </c>
      <c r="B1185" s="62">
        <v>50600</v>
      </c>
      <c r="C1185" s="62">
        <v>50600</v>
      </c>
      <c r="D1185" s="59">
        <f>VLOOKUP(A1185,'CARTERA COOSALUD'!$A$2:$B$371,2,0)</f>
        <v>50600</v>
      </c>
      <c r="E1185" s="59" t="e">
        <f>VLOOKUP(A1185,PAGOS!$A$2:$B$2051,2,0)</f>
        <v>#N/A</v>
      </c>
      <c r="F1185" s="59">
        <f t="shared" si="150"/>
        <v>0</v>
      </c>
      <c r="G1185" s="62">
        <f t="shared" si="159"/>
        <v>50600</v>
      </c>
      <c r="H1185" s="62"/>
      <c r="I1185" s="62"/>
      <c r="J1185" s="62"/>
      <c r="K1185" s="62"/>
      <c r="L1185" s="62"/>
      <c r="M1185" s="62"/>
      <c r="N1185" s="62"/>
      <c r="O1185" s="59"/>
      <c r="P1185" s="59"/>
      <c r="Q1185" s="67">
        <f t="shared" si="152"/>
        <v>0</v>
      </c>
      <c r="R1185" s="59"/>
    </row>
    <row r="1186" spans="1:18">
      <c r="A1186" s="59">
        <v>4388273</v>
      </c>
      <c r="B1186" s="62">
        <v>50600</v>
      </c>
      <c r="C1186" s="62">
        <v>50600</v>
      </c>
      <c r="D1186" s="59">
        <f>VLOOKUP(A1186,'CARTERA COOSALUD'!$A$2:$B$371,2,0)</f>
        <v>50600</v>
      </c>
      <c r="E1186" s="59" t="e">
        <f>VLOOKUP(A1186,PAGOS!$A$2:$B$2051,2,0)</f>
        <v>#N/A</v>
      </c>
      <c r="F1186" s="59">
        <f t="shared" si="150"/>
        <v>0</v>
      </c>
      <c r="G1186" s="62">
        <f t="shared" si="159"/>
        <v>50600</v>
      </c>
      <c r="H1186" s="62"/>
      <c r="I1186" s="62"/>
      <c r="J1186" s="62"/>
      <c r="K1186" s="62"/>
      <c r="L1186" s="62"/>
      <c r="M1186" s="62"/>
      <c r="N1186" s="62"/>
      <c r="O1186" s="59"/>
      <c r="P1186" s="59"/>
      <c r="Q1186" s="67">
        <f t="shared" si="152"/>
        <v>0</v>
      </c>
      <c r="R1186" s="59"/>
    </row>
    <row r="1187" spans="1:18">
      <c r="A1187" s="59">
        <v>4388321</v>
      </c>
      <c r="B1187" s="62">
        <v>326080</v>
      </c>
      <c r="C1187" s="62">
        <v>326080</v>
      </c>
      <c r="D1187" s="59">
        <f>VLOOKUP(A1187,'CARTERA COOSALUD'!$A$2:$B$371,2,0)</f>
        <v>302200</v>
      </c>
      <c r="E1187" s="59" t="e">
        <f>VLOOKUP(A1187,PAGOS!$A$2:$B$2051,2,0)</f>
        <v>#N/A</v>
      </c>
      <c r="F1187" s="59">
        <f t="shared" si="150"/>
        <v>23880</v>
      </c>
      <c r="G1187" s="62">
        <v>302200</v>
      </c>
      <c r="H1187" s="62"/>
      <c r="I1187" s="62"/>
      <c r="J1187" s="62"/>
      <c r="K1187" s="62">
        <f>VLOOKUP(A1187,'GLOSAS X CONCILIAR'!$A$2:$B$32,2,0)</f>
        <v>23880</v>
      </c>
      <c r="L1187" s="62"/>
      <c r="M1187" s="62"/>
      <c r="N1187" s="62"/>
      <c r="O1187" s="59"/>
      <c r="P1187" s="59"/>
      <c r="Q1187" s="67">
        <f t="shared" si="152"/>
        <v>0</v>
      </c>
      <c r="R1187" s="59"/>
    </row>
    <row r="1188" spans="1:18">
      <c r="A1188" s="59">
        <v>4388436</v>
      </c>
      <c r="B1188" s="62">
        <v>50600</v>
      </c>
      <c r="C1188" s="62">
        <v>50600</v>
      </c>
      <c r="D1188" s="59">
        <f>VLOOKUP(A1188,'CARTERA COOSALUD'!$A$2:$B$371,2,0)</f>
        <v>50600</v>
      </c>
      <c r="E1188" s="59" t="e">
        <f>VLOOKUP(A1188,PAGOS!$A$2:$B$2051,2,0)</f>
        <v>#N/A</v>
      </c>
      <c r="F1188" s="59">
        <f t="shared" si="150"/>
        <v>0</v>
      </c>
      <c r="G1188" s="62">
        <f t="shared" ref="G1188:G1201" si="160">+C1188</f>
        <v>50600</v>
      </c>
      <c r="H1188" s="62"/>
      <c r="I1188" s="62"/>
      <c r="J1188" s="62"/>
      <c r="K1188" s="62"/>
      <c r="L1188" s="62"/>
      <c r="M1188" s="62"/>
      <c r="N1188" s="62"/>
      <c r="O1188" s="59"/>
      <c r="P1188" s="59"/>
      <c r="Q1188" s="67">
        <f t="shared" si="152"/>
        <v>0</v>
      </c>
      <c r="R1188" s="59"/>
    </row>
    <row r="1189" spans="1:18">
      <c r="A1189" s="59">
        <v>4388443</v>
      </c>
      <c r="B1189" s="62">
        <v>50600</v>
      </c>
      <c r="C1189" s="62">
        <v>50600</v>
      </c>
      <c r="D1189" s="59">
        <f>VLOOKUP(A1189,'CARTERA COOSALUD'!$A$2:$B$371,2,0)</f>
        <v>50600</v>
      </c>
      <c r="E1189" s="59" t="e">
        <f>VLOOKUP(A1189,PAGOS!$A$2:$B$2051,2,0)</f>
        <v>#N/A</v>
      </c>
      <c r="F1189" s="59">
        <f t="shared" si="150"/>
        <v>0</v>
      </c>
      <c r="G1189" s="62">
        <f t="shared" si="160"/>
        <v>50600</v>
      </c>
      <c r="H1189" s="62"/>
      <c r="I1189" s="62"/>
      <c r="J1189" s="62"/>
      <c r="K1189" s="62"/>
      <c r="L1189" s="62"/>
      <c r="M1189" s="62"/>
      <c r="N1189" s="62"/>
      <c r="O1189" s="59"/>
      <c r="P1189" s="59"/>
      <c r="Q1189" s="67">
        <f t="shared" si="152"/>
        <v>0</v>
      </c>
      <c r="R1189" s="59"/>
    </row>
    <row r="1190" spans="1:18">
      <c r="A1190" s="59">
        <v>4388491</v>
      </c>
      <c r="B1190" s="62">
        <v>50600</v>
      </c>
      <c r="C1190" s="62">
        <v>50600</v>
      </c>
      <c r="D1190" s="59">
        <f>VLOOKUP(A1190,'CARTERA COOSALUD'!$A$2:$B$371,2,0)</f>
        <v>50600</v>
      </c>
      <c r="E1190" s="59" t="e">
        <f>VLOOKUP(A1190,PAGOS!$A$2:$B$2051,2,0)</f>
        <v>#N/A</v>
      </c>
      <c r="F1190" s="59">
        <f t="shared" si="150"/>
        <v>0</v>
      </c>
      <c r="G1190" s="62">
        <f t="shared" si="160"/>
        <v>50600</v>
      </c>
      <c r="H1190" s="62"/>
      <c r="I1190" s="62"/>
      <c r="J1190" s="62"/>
      <c r="K1190" s="62"/>
      <c r="L1190" s="62"/>
      <c r="M1190" s="62"/>
      <c r="N1190" s="62"/>
      <c r="O1190" s="59"/>
      <c r="P1190" s="59"/>
      <c r="Q1190" s="67">
        <f t="shared" si="152"/>
        <v>0</v>
      </c>
      <c r="R1190" s="59"/>
    </row>
    <row r="1191" spans="1:18">
      <c r="A1191" s="59">
        <v>4388615</v>
      </c>
      <c r="B1191" s="62">
        <v>178400</v>
      </c>
      <c r="C1191" s="62">
        <v>178400</v>
      </c>
      <c r="D1191" s="59">
        <f>VLOOKUP(A1191,'CARTERA COOSALUD'!$A$2:$B$371,2,0)</f>
        <v>178400</v>
      </c>
      <c r="E1191" s="59" t="e">
        <f>VLOOKUP(A1191,PAGOS!$A$2:$B$2051,2,0)</f>
        <v>#N/A</v>
      </c>
      <c r="F1191" s="59">
        <f t="shared" si="150"/>
        <v>0</v>
      </c>
      <c r="G1191" s="62">
        <f t="shared" si="160"/>
        <v>178400</v>
      </c>
      <c r="H1191" s="62"/>
      <c r="I1191" s="62"/>
      <c r="J1191" s="62"/>
      <c r="K1191" s="62"/>
      <c r="L1191" s="62"/>
      <c r="M1191" s="62"/>
      <c r="N1191" s="62"/>
      <c r="O1191" s="59"/>
      <c r="P1191" s="59"/>
      <c r="Q1191" s="67">
        <f t="shared" si="152"/>
        <v>0</v>
      </c>
      <c r="R1191" s="59"/>
    </row>
    <row r="1192" spans="1:18">
      <c r="A1192" s="59">
        <v>4388629</v>
      </c>
      <c r="B1192" s="62">
        <v>50600</v>
      </c>
      <c r="C1192" s="62">
        <v>50600</v>
      </c>
      <c r="D1192" s="59">
        <f>VLOOKUP(A1192,'CARTERA COOSALUD'!$A$2:$B$371,2,0)</f>
        <v>50600</v>
      </c>
      <c r="E1192" s="59" t="e">
        <f>VLOOKUP(A1192,PAGOS!$A$2:$B$2051,2,0)</f>
        <v>#N/A</v>
      </c>
      <c r="F1192" s="59">
        <f t="shared" si="150"/>
        <v>0</v>
      </c>
      <c r="G1192" s="62">
        <f t="shared" si="160"/>
        <v>50600</v>
      </c>
      <c r="H1192" s="62"/>
      <c r="I1192" s="62"/>
      <c r="J1192" s="62"/>
      <c r="K1192" s="62"/>
      <c r="L1192" s="62"/>
      <c r="M1192" s="62"/>
      <c r="N1192" s="62"/>
      <c r="O1192" s="59"/>
      <c r="P1192" s="59"/>
      <c r="Q1192" s="67">
        <f t="shared" si="152"/>
        <v>0</v>
      </c>
      <c r="R1192" s="59"/>
    </row>
    <row r="1193" spans="1:18">
      <c r="A1193" s="59">
        <v>4388633</v>
      </c>
      <c r="B1193" s="62">
        <v>50600</v>
      </c>
      <c r="C1193" s="62">
        <v>50600</v>
      </c>
      <c r="D1193" s="59">
        <f>VLOOKUP(A1193,'CARTERA COOSALUD'!$A$2:$B$371,2,0)</f>
        <v>50600</v>
      </c>
      <c r="E1193" s="59" t="e">
        <f>VLOOKUP(A1193,PAGOS!$A$2:$B$2051,2,0)</f>
        <v>#N/A</v>
      </c>
      <c r="F1193" s="59">
        <f t="shared" si="150"/>
        <v>0</v>
      </c>
      <c r="G1193" s="62">
        <f t="shared" si="160"/>
        <v>50600</v>
      </c>
      <c r="H1193" s="62"/>
      <c r="I1193" s="62"/>
      <c r="J1193" s="62"/>
      <c r="K1193" s="62"/>
      <c r="L1193" s="62"/>
      <c r="M1193" s="62"/>
      <c r="N1193" s="62"/>
      <c r="O1193" s="59"/>
      <c r="P1193" s="59"/>
      <c r="Q1193" s="67">
        <f t="shared" si="152"/>
        <v>0</v>
      </c>
      <c r="R1193" s="59"/>
    </row>
    <row r="1194" spans="1:18">
      <c r="A1194" s="59">
        <v>4388635</v>
      </c>
      <c r="B1194" s="62">
        <v>50600</v>
      </c>
      <c r="C1194" s="62">
        <v>50600</v>
      </c>
      <c r="D1194" s="59">
        <f>VLOOKUP(A1194,'CARTERA COOSALUD'!$A$2:$B$371,2,0)</f>
        <v>50600</v>
      </c>
      <c r="E1194" s="59" t="e">
        <f>VLOOKUP(A1194,PAGOS!$A$2:$B$2051,2,0)</f>
        <v>#N/A</v>
      </c>
      <c r="F1194" s="59">
        <f t="shared" si="150"/>
        <v>0</v>
      </c>
      <c r="G1194" s="62">
        <f t="shared" si="160"/>
        <v>50600</v>
      </c>
      <c r="H1194" s="62"/>
      <c r="I1194" s="62"/>
      <c r="J1194" s="62"/>
      <c r="K1194" s="62"/>
      <c r="L1194" s="62"/>
      <c r="M1194" s="62"/>
      <c r="N1194" s="62"/>
      <c r="O1194" s="59"/>
      <c r="P1194" s="59"/>
      <c r="Q1194" s="67">
        <f t="shared" si="152"/>
        <v>0</v>
      </c>
      <c r="R1194" s="59"/>
    </row>
    <row r="1195" spans="1:18">
      <c r="A1195" s="59">
        <v>4388794</v>
      </c>
      <c r="B1195" s="62">
        <v>45300</v>
      </c>
      <c r="C1195" s="62">
        <v>45300</v>
      </c>
      <c r="D1195" s="59">
        <f>VLOOKUP(A1195,'CARTERA COOSALUD'!$A$2:$B$371,2,0)</f>
        <v>45300</v>
      </c>
      <c r="E1195" s="59" t="e">
        <f>VLOOKUP(A1195,PAGOS!$A$2:$B$2051,2,0)</f>
        <v>#N/A</v>
      </c>
      <c r="F1195" s="59">
        <f t="shared" si="150"/>
        <v>0</v>
      </c>
      <c r="G1195" s="62">
        <f t="shared" si="160"/>
        <v>45300</v>
      </c>
      <c r="H1195" s="62"/>
      <c r="I1195" s="62"/>
      <c r="J1195" s="62"/>
      <c r="K1195" s="62"/>
      <c r="L1195" s="62"/>
      <c r="M1195" s="62"/>
      <c r="N1195" s="62"/>
      <c r="O1195" s="59"/>
      <c r="P1195" s="59"/>
      <c r="Q1195" s="67">
        <f t="shared" si="152"/>
        <v>0</v>
      </c>
      <c r="R1195" s="59"/>
    </row>
    <row r="1196" spans="1:18">
      <c r="A1196" s="59">
        <v>4388822</v>
      </c>
      <c r="B1196" s="62">
        <v>137800</v>
      </c>
      <c r="C1196" s="62">
        <v>137800</v>
      </c>
      <c r="D1196" s="59">
        <f>VLOOKUP(A1196,'CARTERA COOSALUD'!$A$2:$B$371,2,0)</f>
        <v>137800</v>
      </c>
      <c r="E1196" s="59" t="e">
        <f>VLOOKUP(A1196,PAGOS!$A$2:$B$2051,2,0)</f>
        <v>#N/A</v>
      </c>
      <c r="F1196" s="59">
        <f t="shared" si="150"/>
        <v>0</v>
      </c>
      <c r="G1196" s="62">
        <f t="shared" si="160"/>
        <v>137800</v>
      </c>
      <c r="H1196" s="62"/>
      <c r="I1196" s="62"/>
      <c r="J1196" s="62"/>
      <c r="K1196" s="62"/>
      <c r="L1196" s="62"/>
      <c r="M1196" s="62"/>
      <c r="N1196" s="62"/>
      <c r="O1196" s="59"/>
      <c r="P1196" s="59"/>
      <c r="Q1196" s="67">
        <f t="shared" si="152"/>
        <v>0</v>
      </c>
      <c r="R1196" s="59"/>
    </row>
    <row r="1197" spans="1:18">
      <c r="A1197" s="59">
        <v>4388876</v>
      </c>
      <c r="B1197" s="62">
        <v>369600</v>
      </c>
      <c r="C1197" s="62">
        <v>369600</v>
      </c>
      <c r="D1197" s="59">
        <f>VLOOKUP(A1197,'CARTERA COOSALUD'!$A$2:$B$371,2,0)</f>
        <v>369600</v>
      </c>
      <c r="E1197" s="59" t="e">
        <f>VLOOKUP(A1197,PAGOS!$A$2:$B$2051,2,0)</f>
        <v>#N/A</v>
      </c>
      <c r="F1197" s="59">
        <f t="shared" si="150"/>
        <v>0</v>
      </c>
      <c r="G1197" s="62">
        <f t="shared" si="160"/>
        <v>369600</v>
      </c>
      <c r="H1197" s="62"/>
      <c r="I1197" s="62"/>
      <c r="J1197" s="62"/>
      <c r="K1197" s="62"/>
      <c r="L1197" s="62"/>
      <c r="M1197" s="62"/>
      <c r="N1197" s="62"/>
      <c r="O1197" s="59"/>
      <c r="P1197" s="59"/>
      <c r="Q1197" s="67">
        <f t="shared" si="152"/>
        <v>0</v>
      </c>
      <c r="R1197" s="59"/>
    </row>
    <row r="1198" spans="1:18">
      <c r="A1198" s="59">
        <v>4388877</v>
      </c>
      <c r="B1198" s="62">
        <v>50600</v>
      </c>
      <c r="C1198" s="62">
        <v>50600</v>
      </c>
      <c r="D1198" s="59">
        <f>VLOOKUP(A1198,'CARTERA COOSALUD'!$A$2:$B$371,2,0)</f>
        <v>50600</v>
      </c>
      <c r="E1198" s="59" t="e">
        <f>VLOOKUP(A1198,PAGOS!$A$2:$B$2051,2,0)</f>
        <v>#N/A</v>
      </c>
      <c r="F1198" s="59">
        <f t="shared" si="150"/>
        <v>0</v>
      </c>
      <c r="G1198" s="62">
        <f t="shared" si="160"/>
        <v>50600</v>
      </c>
      <c r="H1198" s="62"/>
      <c r="I1198" s="62"/>
      <c r="J1198" s="62"/>
      <c r="K1198" s="62"/>
      <c r="L1198" s="62"/>
      <c r="M1198" s="62"/>
      <c r="N1198" s="62"/>
      <c r="O1198" s="59"/>
      <c r="P1198" s="59"/>
      <c r="Q1198" s="67">
        <f t="shared" si="152"/>
        <v>0</v>
      </c>
      <c r="R1198" s="59"/>
    </row>
    <row r="1199" spans="1:18">
      <c r="A1199" s="59">
        <v>4388991</v>
      </c>
      <c r="B1199" s="62">
        <v>38000</v>
      </c>
      <c r="C1199" s="62">
        <v>38000</v>
      </c>
      <c r="D1199" s="59">
        <f>VLOOKUP(A1199,'CARTERA COOSALUD'!$A$2:$B$371,2,0)</f>
        <v>38000</v>
      </c>
      <c r="E1199" s="59" t="e">
        <f>VLOOKUP(A1199,PAGOS!$A$2:$B$2051,2,0)</f>
        <v>#N/A</v>
      </c>
      <c r="F1199" s="59">
        <f t="shared" si="150"/>
        <v>0</v>
      </c>
      <c r="G1199" s="62">
        <f t="shared" si="160"/>
        <v>38000</v>
      </c>
      <c r="H1199" s="62"/>
      <c r="I1199" s="62"/>
      <c r="J1199" s="62"/>
      <c r="K1199" s="62"/>
      <c r="L1199" s="62"/>
      <c r="M1199" s="62"/>
      <c r="N1199" s="62"/>
      <c r="O1199" s="59"/>
      <c r="P1199" s="59"/>
      <c r="Q1199" s="67">
        <f t="shared" si="152"/>
        <v>0</v>
      </c>
      <c r="R1199" s="59"/>
    </row>
    <row r="1200" spans="1:18">
      <c r="A1200" s="59">
        <v>4389015</v>
      </c>
      <c r="B1200" s="62">
        <v>50600</v>
      </c>
      <c r="C1200" s="62">
        <v>50600</v>
      </c>
      <c r="D1200" s="59">
        <f>VLOOKUP(A1200,'CARTERA COOSALUD'!$A$2:$B$371,2,0)</f>
        <v>50600</v>
      </c>
      <c r="E1200" s="59" t="e">
        <f>VLOOKUP(A1200,PAGOS!$A$2:$B$2051,2,0)</f>
        <v>#N/A</v>
      </c>
      <c r="F1200" s="59">
        <f t="shared" si="150"/>
        <v>0</v>
      </c>
      <c r="G1200" s="62">
        <f t="shared" si="160"/>
        <v>50600</v>
      </c>
      <c r="H1200" s="62"/>
      <c r="I1200" s="62"/>
      <c r="J1200" s="62"/>
      <c r="K1200" s="62"/>
      <c r="L1200" s="62"/>
      <c r="M1200" s="62"/>
      <c r="N1200" s="62"/>
      <c r="O1200" s="59"/>
      <c r="P1200" s="59"/>
      <c r="Q1200" s="67">
        <f t="shared" si="152"/>
        <v>0</v>
      </c>
      <c r="R1200" s="59"/>
    </row>
    <row r="1201" spans="1:18">
      <c r="A1201" s="59">
        <v>4389033</v>
      </c>
      <c r="B1201" s="62">
        <v>65200</v>
      </c>
      <c r="C1201" s="62">
        <v>65200</v>
      </c>
      <c r="D1201" s="59">
        <f>VLOOKUP(A1201,'CARTERA COOSALUD'!$A$2:$B$371,2,0)</f>
        <v>65200</v>
      </c>
      <c r="E1201" s="59" t="e">
        <f>VLOOKUP(A1201,PAGOS!$A$2:$B$2051,2,0)</f>
        <v>#N/A</v>
      </c>
      <c r="F1201" s="59">
        <f t="shared" si="150"/>
        <v>0</v>
      </c>
      <c r="G1201" s="62">
        <f t="shared" si="160"/>
        <v>65200</v>
      </c>
      <c r="H1201" s="62"/>
      <c r="I1201" s="62"/>
      <c r="J1201" s="62"/>
      <c r="K1201" s="62"/>
      <c r="L1201" s="62"/>
      <c r="M1201" s="62"/>
      <c r="N1201" s="62"/>
      <c r="O1201" s="59"/>
      <c r="P1201" s="59"/>
      <c r="Q1201" s="67">
        <f t="shared" si="152"/>
        <v>0</v>
      </c>
      <c r="R1201" s="59"/>
    </row>
    <row r="1202" spans="1:18">
      <c r="A1202" s="59">
        <v>4389244</v>
      </c>
      <c r="B1202" s="62">
        <v>50600</v>
      </c>
      <c r="C1202" s="62">
        <v>50600</v>
      </c>
      <c r="D1202" s="59">
        <f>VLOOKUP(A1202,'CARTERA COOSALUD'!$A$2:$B$371,2,0)</f>
        <v>43300</v>
      </c>
      <c r="E1202" s="59" t="e">
        <f>VLOOKUP(A1202,PAGOS!$A$2:$B$2051,2,0)</f>
        <v>#N/A</v>
      </c>
      <c r="F1202" s="59">
        <f t="shared" si="150"/>
        <v>7300</v>
      </c>
      <c r="G1202" s="62">
        <v>43300</v>
      </c>
      <c r="H1202" s="62"/>
      <c r="I1202" s="62"/>
      <c r="J1202" s="62"/>
      <c r="K1202" s="62">
        <f>VLOOKUP(A1202,'GLOSAS X CONCILIAR'!$A$2:$B$32,2,0)</f>
        <v>7300</v>
      </c>
      <c r="L1202" s="62"/>
      <c r="M1202" s="62"/>
      <c r="N1202" s="62"/>
      <c r="O1202" s="59"/>
      <c r="P1202" s="59"/>
      <c r="Q1202" s="67">
        <f t="shared" si="152"/>
        <v>0</v>
      </c>
      <c r="R1202" s="59"/>
    </row>
    <row r="1203" spans="1:18">
      <c r="A1203" s="59">
        <v>4391030</v>
      </c>
      <c r="B1203" s="62">
        <v>234100</v>
      </c>
      <c r="C1203" s="62">
        <v>234100</v>
      </c>
      <c r="D1203" s="59" t="e">
        <f>VLOOKUP(A1203,'CARTERA COOSALUD'!$A$2:$B$371,2,0)</f>
        <v>#N/A</v>
      </c>
      <c r="E1203" s="59" t="e">
        <f>VLOOKUP(A1203,PAGOS!$A$2:$B$2051,2,0)</f>
        <v>#N/A</v>
      </c>
      <c r="F1203" s="59" t="e">
        <f t="shared" si="150"/>
        <v>#N/A</v>
      </c>
      <c r="G1203" s="62"/>
      <c r="H1203" s="62"/>
      <c r="I1203" s="62"/>
      <c r="J1203" s="62">
        <v>234100</v>
      </c>
      <c r="K1203" s="62"/>
      <c r="L1203" s="62"/>
      <c r="M1203" s="62"/>
      <c r="N1203" s="62"/>
      <c r="O1203" s="59"/>
      <c r="P1203" s="59"/>
      <c r="Q1203" s="67">
        <f t="shared" si="152"/>
        <v>0</v>
      </c>
      <c r="R1203" s="59"/>
    </row>
    <row r="1204" spans="1:18">
      <c r="A1204" s="59">
        <v>4392214</v>
      </c>
      <c r="B1204" s="62">
        <v>89200</v>
      </c>
      <c r="C1204" s="62">
        <v>89200</v>
      </c>
      <c r="D1204" s="59" t="e">
        <f>VLOOKUP(A1204,'CARTERA COOSALUD'!$A$2:$B$371,2,0)</f>
        <v>#N/A</v>
      </c>
      <c r="E1204" s="59" t="e">
        <f>VLOOKUP(A1204,PAGOS!$A$2:$B$2051,2,0)</f>
        <v>#N/A</v>
      </c>
      <c r="F1204" s="59" t="e">
        <f t="shared" si="150"/>
        <v>#N/A</v>
      </c>
      <c r="G1204" s="62"/>
      <c r="H1204" s="62"/>
      <c r="I1204" s="62"/>
      <c r="J1204" s="62">
        <v>89200</v>
      </c>
      <c r="K1204" s="62"/>
      <c r="L1204" s="62"/>
      <c r="M1204" s="62"/>
      <c r="N1204" s="62"/>
      <c r="O1204" s="59"/>
      <c r="P1204" s="59"/>
      <c r="Q1204" s="67">
        <f t="shared" si="152"/>
        <v>0</v>
      </c>
      <c r="R1204" s="59"/>
    </row>
    <row r="1205" spans="1:18">
      <c r="A1205" s="59">
        <v>4392786</v>
      </c>
      <c r="B1205" s="62">
        <v>41070</v>
      </c>
      <c r="C1205" s="62">
        <v>41070</v>
      </c>
      <c r="D1205" s="59" t="e">
        <f>VLOOKUP(A1205,'CARTERA COOSALUD'!$A$2:$B$371,2,0)</f>
        <v>#N/A</v>
      </c>
      <c r="E1205" s="59" t="e">
        <f>VLOOKUP(A1205,PAGOS!$A$2:$B$2051,2,0)</f>
        <v>#N/A</v>
      </c>
      <c r="F1205" s="59" t="e">
        <f t="shared" si="150"/>
        <v>#N/A</v>
      </c>
      <c r="G1205" s="62"/>
      <c r="H1205" s="62"/>
      <c r="I1205" s="62"/>
      <c r="J1205" s="62">
        <v>41070</v>
      </c>
      <c r="K1205" s="62"/>
      <c r="L1205" s="62"/>
      <c r="M1205" s="62"/>
      <c r="N1205" s="62"/>
      <c r="O1205" s="59"/>
      <c r="P1205" s="59"/>
      <c r="Q1205" s="67">
        <f t="shared" si="152"/>
        <v>0</v>
      </c>
      <c r="R1205" s="59"/>
    </row>
    <row r="1206" spans="1:18">
      <c r="A1206" s="59">
        <v>4392795</v>
      </c>
      <c r="B1206" s="62">
        <v>287100</v>
      </c>
      <c r="C1206" s="62">
        <v>287100</v>
      </c>
      <c r="D1206" s="59" t="e">
        <f>VLOOKUP(A1206,'CARTERA COOSALUD'!$A$2:$B$371,2,0)</f>
        <v>#N/A</v>
      </c>
      <c r="E1206" s="59" t="e">
        <f>VLOOKUP(A1206,PAGOS!$A$2:$B$2051,2,0)</f>
        <v>#N/A</v>
      </c>
      <c r="F1206" s="59" t="e">
        <f t="shared" si="150"/>
        <v>#N/A</v>
      </c>
      <c r="G1206" s="62"/>
      <c r="H1206" s="62"/>
      <c r="I1206" s="62"/>
      <c r="J1206" s="62">
        <v>287100</v>
      </c>
      <c r="K1206" s="62"/>
      <c r="L1206" s="62"/>
      <c r="M1206" s="62"/>
      <c r="N1206" s="62"/>
      <c r="O1206" s="59"/>
      <c r="P1206" s="59"/>
      <c r="Q1206" s="67">
        <f t="shared" si="152"/>
        <v>0</v>
      </c>
      <c r="R1206" s="59"/>
    </row>
    <row r="1207" spans="1:18">
      <c r="A1207" s="59">
        <v>4393286</v>
      </c>
      <c r="B1207" s="62">
        <v>37980</v>
      </c>
      <c r="C1207" s="62">
        <v>37980</v>
      </c>
      <c r="D1207" s="59" t="e">
        <f>VLOOKUP(A1207,'CARTERA COOSALUD'!$A$2:$B$371,2,0)</f>
        <v>#N/A</v>
      </c>
      <c r="E1207" s="59" t="e">
        <f>VLOOKUP(A1207,PAGOS!$A$2:$B$2051,2,0)</f>
        <v>#N/A</v>
      </c>
      <c r="F1207" s="59" t="e">
        <f t="shared" si="150"/>
        <v>#N/A</v>
      </c>
      <c r="G1207" s="62"/>
      <c r="H1207" s="62"/>
      <c r="I1207" s="62"/>
      <c r="J1207" s="62">
        <v>37980</v>
      </c>
      <c r="K1207" s="62"/>
      <c r="L1207" s="62"/>
      <c r="M1207" s="62"/>
      <c r="N1207" s="62"/>
      <c r="O1207" s="59"/>
      <c r="P1207" s="59"/>
      <c r="Q1207" s="67">
        <f t="shared" si="152"/>
        <v>0</v>
      </c>
      <c r="R1207" s="59"/>
    </row>
    <row r="1208" spans="1:18">
      <c r="A1208" s="59">
        <v>4389677</v>
      </c>
      <c r="B1208" s="62">
        <v>50600</v>
      </c>
      <c r="C1208" s="62">
        <v>50600</v>
      </c>
      <c r="D1208" s="59" t="e">
        <f>VLOOKUP(A1208,'CARTERA COOSALUD'!$A$2:$B$371,2,0)</f>
        <v>#N/A</v>
      </c>
      <c r="E1208" s="59" t="e">
        <f>VLOOKUP(A1208,PAGOS!$A$2:$B$2051,2,0)</f>
        <v>#N/A</v>
      </c>
      <c r="F1208" s="59" t="e">
        <f t="shared" si="150"/>
        <v>#N/A</v>
      </c>
      <c r="G1208" s="62"/>
      <c r="H1208" s="62"/>
      <c r="I1208" s="62"/>
      <c r="J1208" s="62">
        <v>50600</v>
      </c>
      <c r="K1208" s="62"/>
      <c r="L1208" s="62"/>
      <c r="M1208" s="62"/>
      <c r="N1208" s="62"/>
      <c r="O1208" s="59"/>
      <c r="P1208" s="59"/>
      <c r="Q1208" s="67">
        <f t="shared" si="152"/>
        <v>0</v>
      </c>
      <c r="R1208" s="59"/>
    </row>
    <row r="1209" spans="1:18">
      <c r="A1209" s="59">
        <v>4390374</v>
      </c>
      <c r="B1209" s="62">
        <v>50600</v>
      </c>
      <c r="C1209" s="62">
        <v>50600</v>
      </c>
      <c r="D1209" s="59" t="e">
        <f>VLOOKUP(A1209,'CARTERA COOSALUD'!$A$2:$B$371,2,0)</f>
        <v>#N/A</v>
      </c>
      <c r="E1209" s="59" t="e">
        <f>VLOOKUP(A1209,PAGOS!$A$2:$B$2051,2,0)</f>
        <v>#N/A</v>
      </c>
      <c r="F1209" s="59" t="e">
        <f t="shared" si="150"/>
        <v>#N/A</v>
      </c>
      <c r="G1209" s="62"/>
      <c r="H1209" s="62"/>
      <c r="I1209" s="62"/>
      <c r="J1209" s="62">
        <v>50600</v>
      </c>
      <c r="K1209" s="62"/>
      <c r="L1209" s="62"/>
      <c r="M1209" s="62"/>
      <c r="N1209" s="62"/>
      <c r="O1209" s="59"/>
      <c r="P1209" s="59"/>
      <c r="Q1209" s="67">
        <f t="shared" si="152"/>
        <v>0</v>
      </c>
      <c r="R1209" s="59"/>
    </row>
    <row r="1210" spans="1:18">
      <c r="A1210" s="59">
        <v>4390425</v>
      </c>
      <c r="B1210" s="62">
        <v>65200</v>
      </c>
      <c r="C1210" s="62">
        <v>65200</v>
      </c>
      <c r="D1210" s="59" t="e">
        <f>VLOOKUP(A1210,'CARTERA COOSALUD'!$A$2:$B$371,2,0)</f>
        <v>#N/A</v>
      </c>
      <c r="E1210" s="59" t="e">
        <f>VLOOKUP(A1210,PAGOS!$A$2:$B$2051,2,0)</f>
        <v>#N/A</v>
      </c>
      <c r="F1210" s="59" t="e">
        <f t="shared" si="150"/>
        <v>#N/A</v>
      </c>
      <c r="G1210" s="62"/>
      <c r="H1210" s="62"/>
      <c r="I1210" s="62"/>
      <c r="J1210" s="62">
        <v>65200</v>
      </c>
      <c r="K1210" s="62"/>
      <c r="L1210" s="62"/>
      <c r="M1210" s="62"/>
      <c r="N1210" s="62"/>
      <c r="O1210" s="59"/>
      <c r="P1210" s="59"/>
      <c r="Q1210" s="67">
        <f t="shared" si="152"/>
        <v>0</v>
      </c>
      <c r="R1210" s="59"/>
    </row>
    <row r="1211" spans="1:18">
      <c r="A1211" s="59">
        <v>4390681</v>
      </c>
      <c r="B1211" s="62">
        <v>128000</v>
      </c>
      <c r="C1211" s="62">
        <v>128000</v>
      </c>
      <c r="D1211" s="59" t="e">
        <f>VLOOKUP(A1211,'CARTERA COOSALUD'!$A$2:$B$371,2,0)</f>
        <v>#N/A</v>
      </c>
      <c r="E1211" s="59" t="e">
        <f>VLOOKUP(A1211,PAGOS!$A$2:$B$2051,2,0)</f>
        <v>#N/A</v>
      </c>
      <c r="F1211" s="59" t="e">
        <f t="shared" si="150"/>
        <v>#N/A</v>
      </c>
      <c r="G1211" s="62"/>
      <c r="H1211" s="62"/>
      <c r="I1211" s="62"/>
      <c r="J1211" s="62">
        <v>128000</v>
      </c>
      <c r="K1211" s="62"/>
      <c r="L1211" s="62"/>
      <c r="M1211" s="62"/>
      <c r="N1211" s="62"/>
      <c r="O1211" s="59"/>
      <c r="P1211" s="59"/>
      <c r="Q1211" s="67">
        <f t="shared" si="152"/>
        <v>0</v>
      </c>
      <c r="R1211" s="59"/>
    </row>
    <row r="1212" spans="1:18">
      <c r="A1212" s="59">
        <v>4390924</v>
      </c>
      <c r="B1212" s="62">
        <v>24000</v>
      </c>
      <c r="C1212" s="62">
        <v>24000</v>
      </c>
      <c r="D1212" s="59" t="e">
        <f>VLOOKUP(A1212,'CARTERA COOSALUD'!$A$2:$B$371,2,0)</f>
        <v>#N/A</v>
      </c>
      <c r="E1212" s="59" t="e">
        <f>VLOOKUP(A1212,PAGOS!$A$2:$B$2051,2,0)</f>
        <v>#N/A</v>
      </c>
      <c r="F1212" s="59" t="e">
        <f t="shared" si="150"/>
        <v>#N/A</v>
      </c>
      <c r="G1212" s="62"/>
      <c r="H1212" s="62"/>
      <c r="I1212" s="62"/>
      <c r="J1212" s="62">
        <v>24000</v>
      </c>
      <c r="K1212" s="62"/>
      <c r="L1212" s="62"/>
      <c r="M1212" s="62"/>
      <c r="N1212" s="62"/>
      <c r="O1212" s="59"/>
      <c r="P1212" s="59"/>
      <c r="Q1212" s="67">
        <f t="shared" si="152"/>
        <v>0</v>
      </c>
      <c r="R1212" s="59"/>
    </row>
    <row r="1213" spans="1:18">
      <c r="A1213" s="59">
        <v>4390925</v>
      </c>
      <c r="B1213" s="62">
        <v>50600</v>
      </c>
      <c r="C1213" s="62">
        <v>50600</v>
      </c>
      <c r="D1213" s="59" t="e">
        <f>VLOOKUP(A1213,'CARTERA COOSALUD'!$A$2:$B$371,2,0)</f>
        <v>#N/A</v>
      </c>
      <c r="E1213" s="59" t="e">
        <f>VLOOKUP(A1213,PAGOS!$A$2:$B$2051,2,0)</f>
        <v>#N/A</v>
      </c>
      <c r="F1213" s="59" t="e">
        <f t="shared" si="150"/>
        <v>#N/A</v>
      </c>
      <c r="G1213" s="62"/>
      <c r="H1213" s="62"/>
      <c r="I1213" s="62"/>
      <c r="J1213" s="62">
        <v>50600</v>
      </c>
      <c r="K1213" s="62"/>
      <c r="L1213" s="62"/>
      <c r="M1213" s="62"/>
      <c r="N1213" s="62"/>
      <c r="O1213" s="59"/>
      <c r="P1213" s="59"/>
      <c r="Q1213" s="67">
        <f t="shared" si="152"/>
        <v>0</v>
      </c>
      <c r="R1213" s="59"/>
    </row>
    <row r="1214" spans="1:18">
      <c r="A1214" s="59">
        <v>4390926</v>
      </c>
      <c r="B1214" s="62">
        <v>77000</v>
      </c>
      <c r="C1214" s="62">
        <v>77000</v>
      </c>
      <c r="D1214" s="59" t="e">
        <f>VLOOKUP(A1214,'CARTERA COOSALUD'!$A$2:$B$371,2,0)</f>
        <v>#N/A</v>
      </c>
      <c r="E1214" s="59" t="e">
        <f>VLOOKUP(A1214,PAGOS!$A$2:$B$2051,2,0)</f>
        <v>#N/A</v>
      </c>
      <c r="F1214" s="59" t="e">
        <f t="shared" si="150"/>
        <v>#N/A</v>
      </c>
      <c r="G1214" s="62"/>
      <c r="H1214" s="62"/>
      <c r="I1214" s="62"/>
      <c r="J1214" s="62">
        <v>77000</v>
      </c>
      <c r="K1214" s="62"/>
      <c r="L1214" s="62"/>
      <c r="M1214" s="62"/>
      <c r="N1214" s="62"/>
      <c r="O1214" s="59"/>
      <c r="P1214" s="59"/>
      <c r="Q1214" s="67">
        <f t="shared" si="152"/>
        <v>0</v>
      </c>
      <c r="R1214" s="59"/>
    </row>
    <row r="1215" spans="1:18">
      <c r="A1215" s="59">
        <v>4391027</v>
      </c>
      <c r="B1215" s="62">
        <v>279500</v>
      </c>
      <c r="C1215" s="62">
        <v>279500</v>
      </c>
      <c r="D1215" s="59" t="e">
        <f>VLOOKUP(A1215,'CARTERA COOSALUD'!$A$2:$B$371,2,0)</f>
        <v>#N/A</v>
      </c>
      <c r="E1215" s="59" t="e">
        <f>VLOOKUP(A1215,PAGOS!$A$2:$B$2051,2,0)</f>
        <v>#N/A</v>
      </c>
      <c r="F1215" s="59" t="e">
        <f t="shared" si="150"/>
        <v>#N/A</v>
      </c>
      <c r="G1215" s="62"/>
      <c r="H1215" s="62"/>
      <c r="I1215" s="62"/>
      <c r="J1215" s="62">
        <v>279500</v>
      </c>
      <c r="K1215" s="62"/>
      <c r="L1215" s="62"/>
      <c r="M1215" s="62"/>
      <c r="N1215" s="62"/>
      <c r="O1215" s="59"/>
      <c r="P1215" s="59"/>
      <c r="Q1215" s="67">
        <f t="shared" si="152"/>
        <v>0</v>
      </c>
      <c r="R1215" s="59"/>
    </row>
    <row r="1216" spans="1:18">
      <c r="A1216" s="59">
        <v>4391031</v>
      </c>
      <c r="B1216" s="62">
        <v>77000</v>
      </c>
      <c r="C1216" s="62">
        <v>77000</v>
      </c>
      <c r="D1216" s="59" t="e">
        <f>VLOOKUP(A1216,'CARTERA COOSALUD'!$A$2:$B$371,2,0)</f>
        <v>#N/A</v>
      </c>
      <c r="E1216" s="59" t="e">
        <f>VLOOKUP(A1216,PAGOS!$A$2:$B$2051,2,0)</f>
        <v>#N/A</v>
      </c>
      <c r="F1216" s="59" t="e">
        <f t="shared" si="150"/>
        <v>#N/A</v>
      </c>
      <c r="G1216" s="62"/>
      <c r="H1216" s="62"/>
      <c r="I1216" s="62"/>
      <c r="J1216" s="62">
        <v>77000</v>
      </c>
      <c r="K1216" s="62"/>
      <c r="L1216" s="62"/>
      <c r="M1216" s="62"/>
      <c r="N1216" s="62"/>
      <c r="O1216" s="59"/>
      <c r="P1216" s="59"/>
      <c r="Q1216" s="67">
        <f t="shared" si="152"/>
        <v>0</v>
      </c>
      <c r="R1216" s="59"/>
    </row>
    <row r="1217" spans="1:18">
      <c r="A1217" s="59">
        <v>4391033</v>
      </c>
      <c r="B1217" s="62">
        <v>36900</v>
      </c>
      <c r="C1217" s="62">
        <v>36900</v>
      </c>
      <c r="D1217" s="59" t="e">
        <f>VLOOKUP(A1217,'CARTERA COOSALUD'!$A$2:$B$371,2,0)</f>
        <v>#N/A</v>
      </c>
      <c r="E1217" s="59" t="e">
        <f>VLOOKUP(A1217,PAGOS!$A$2:$B$2051,2,0)</f>
        <v>#N/A</v>
      </c>
      <c r="F1217" s="59" t="e">
        <f t="shared" si="150"/>
        <v>#N/A</v>
      </c>
      <c r="G1217" s="62"/>
      <c r="H1217" s="62"/>
      <c r="I1217" s="62"/>
      <c r="J1217" s="62">
        <v>36900</v>
      </c>
      <c r="K1217" s="62"/>
      <c r="L1217" s="62"/>
      <c r="M1217" s="62"/>
      <c r="N1217" s="62"/>
      <c r="O1217" s="59"/>
      <c r="P1217" s="59"/>
      <c r="Q1217" s="67">
        <f t="shared" si="152"/>
        <v>0</v>
      </c>
      <c r="R1217" s="59"/>
    </row>
    <row r="1218" spans="1:18">
      <c r="A1218" s="59">
        <v>4391034</v>
      </c>
      <c r="B1218" s="62">
        <v>123000</v>
      </c>
      <c r="C1218" s="62">
        <v>123000</v>
      </c>
      <c r="D1218" s="59" t="e">
        <f>VLOOKUP(A1218,'CARTERA COOSALUD'!$A$2:$B$371,2,0)</f>
        <v>#N/A</v>
      </c>
      <c r="E1218" s="59" t="e">
        <f>VLOOKUP(A1218,PAGOS!$A$2:$B$2051,2,0)</f>
        <v>#N/A</v>
      </c>
      <c r="F1218" s="59" t="e">
        <f t="shared" si="150"/>
        <v>#N/A</v>
      </c>
      <c r="G1218" s="62"/>
      <c r="H1218" s="62"/>
      <c r="I1218" s="62"/>
      <c r="J1218" s="62">
        <v>123000</v>
      </c>
      <c r="K1218" s="62"/>
      <c r="L1218" s="62"/>
      <c r="M1218" s="62"/>
      <c r="N1218" s="62"/>
      <c r="O1218" s="59"/>
      <c r="P1218" s="59"/>
      <c r="Q1218" s="67">
        <f t="shared" si="152"/>
        <v>0</v>
      </c>
      <c r="R1218" s="59"/>
    </row>
    <row r="1219" spans="1:18">
      <c r="A1219" s="59">
        <v>4391035</v>
      </c>
      <c r="B1219" s="62">
        <v>128000</v>
      </c>
      <c r="C1219" s="62">
        <v>128000</v>
      </c>
      <c r="D1219" s="59" t="e">
        <f>VLOOKUP(A1219,'CARTERA COOSALUD'!$A$2:$B$371,2,0)</f>
        <v>#N/A</v>
      </c>
      <c r="E1219" s="59" t="e">
        <f>VLOOKUP(A1219,PAGOS!$A$2:$B$2051,2,0)</f>
        <v>#N/A</v>
      </c>
      <c r="F1219" s="59" t="e">
        <f t="shared" ref="F1219:F1282" si="161">+C1219-D1219</f>
        <v>#N/A</v>
      </c>
      <c r="G1219" s="62"/>
      <c r="H1219" s="62"/>
      <c r="I1219" s="62"/>
      <c r="J1219" s="62">
        <v>128000</v>
      </c>
      <c r="K1219" s="62"/>
      <c r="L1219" s="62"/>
      <c r="M1219" s="62"/>
      <c r="N1219" s="62"/>
      <c r="O1219" s="59"/>
      <c r="P1219" s="59"/>
      <c r="Q1219" s="67">
        <f t="shared" ref="Q1219:Q1282" si="162">+C1219-SUM(G1219:N1219)</f>
        <v>0</v>
      </c>
      <c r="R1219" s="59"/>
    </row>
    <row r="1220" spans="1:18">
      <c r="A1220" s="59">
        <v>4391036</v>
      </c>
      <c r="B1220" s="62">
        <v>172400</v>
      </c>
      <c r="C1220" s="62">
        <v>172400</v>
      </c>
      <c r="D1220" s="59" t="e">
        <f>VLOOKUP(A1220,'CARTERA COOSALUD'!$A$2:$B$371,2,0)</f>
        <v>#N/A</v>
      </c>
      <c r="E1220" s="59" t="e">
        <f>VLOOKUP(A1220,PAGOS!$A$2:$B$2051,2,0)</f>
        <v>#N/A</v>
      </c>
      <c r="F1220" s="59" t="e">
        <f t="shared" si="161"/>
        <v>#N/A</v>
      </c>
      <c r="G1220" s="62"/>
      <c r="H1220" s="62"/>
      <c r="I1220" s="62"/>
      <c r="J1220" s="62">
        <v>172400</v>
      </c>
      <c r="K1220" s="62"/>
      <c r="L1220" s="62"/>
      <c r="M1220" s="62"/>
      <c r="N1220" s="62"/>
      <c r="O1220" s="59"/>
      <c r="P1220" s="59"/>
      <c r="Q1220" s="67">
        <f t="shared" si="162"/>
        <v>0</v>
      </c>
      <c r="R1220" s="59"/>
    </row>
    <row r="1221" spans="1:18">
      <c r="A1221" s="59">
        <v>4391037</v>
      </c>
      <c r="B1221" s="62">
        <v>135500</v>
      </c>
      <c r="C1221" s="62">
        <v>135500</v>
      </c>
      <c r="D1221" s="59" t="e">
        <f>VLOOKUP(A1221,'CARTERA COOSALUD'!$A$2:$B$371,2,0)</f>
        <v>#N/A</v>
      </c>
      <c r="E1221" s="59" t="e">
        <f>VLOOKUP(A1221,PAGOS!$A$2:$B$2051,2,0)</f>
        <v>#N/A</v>
      </c>
      <c r="F1221" s="59" t="e">
        <f t="shared" si="161"/>
        <v>#N/A</v>
      </c>
      <c r="G1221" s="62"/>
      <c r="H1221" s="62"/>
      <c r="I1221" s="62"/>
      <c r="J1221" s="62">
        <v>135500</v>
      </c>
      <c r="K1221" s="62"/>
      <c r="L1221" s="62"/>
      <c r="M1221" s="62"/>
      <c r="N1221" s="62"/>
      <c r="O1221" s="59"/>
      <c r="P1221" s="59"/>
      <c r="Q1221" s="67">
        <f t="shared" si="162"/>
        <v>0</v>
      </c>
      <c r="R1221" s="59"/>
    </row>
    <row r="1222" spans="1:18">
      <c r="A1222" s="59">
        <v>4391039</v>
      </c>
      <c r="B1222" s="62">
        <v>135500</v>
      </c>
      <c r="C1222" s="62">
        <v>135500</v>
      </c>
      <c r="D1222" s="59" t="e">
        <f>VLOOKUP(A1222,'CARTERA COOSALUD'!$A$2:$B$371,2,0)</f>
        <v>#N/A</v>
      </c>
      <c r="E1222" s="59" t="e">
        <f>VLOOKUP(A1222,PAGOS!$A$2:$B$2051,2,0)</f>
        <v>#N/A</v>
      </c>
      <c r="F1222" s="59" t="e">
        <f t="shared" si="161"/>
        <v>#N/A</v>
      </c>
      <c r="G1222" s="62"/>
      <c r="H1222" s="62"/>
      <c r="I1222" s="62"/>
      <c r="J1222" s="62">
        <v>135500</v>
      </c>
      <c r="K1222" s="62"/>
      <c r="L1222" s="62"/>
      <c r="M1222" s="62"/>
      <c r="N1222" s="62"/>
      <c r="O1222" s="59"/>
      <c r="P1222" s="59"/>
      <c r="Q1222" s="67">
        <f t="shared" si="162"/>
        <v>0</v>
      </c>
      <c r="R1222" s="59"/>
    </row>
    <row r="1223" spans="1:18">
      <c r="A1223" s="59">
        <v>4391041</v>
      </c>
      <c r="B1223" s="62">
        <v>128000</v>
      </c>
      <c r="C1223" s="62">
        <v>128000</v>
      </c>
      <c r="D1223" s="59" t="e">
        <f>VLOOKUP(A1223,'CARTERA COOSALUD'!$A$2:$B$371,2,0)</f>
        <v>#N/A</v>
      </c>
      <c r="E1223" s="59" t="e">
        <f>VLOOKUP(A1223,PAGOS!$A$2:$B$2051,2,0)</f>
        <v>#N/A</v>
      </c>
      <c r="F1223" s="59" t="e">
        <f t="shared" si="161"/>
        <v>#N/A</v>
      </c>
      <c r="G1223" s="62"/>
      <c r="H1223" s="62"/>
      <c r="I1223" s="62"/>
      <c r="J1223" s="62">
        <v>128000</v>
      </c>
      <c r="K1223" s="62"/>
      <c r="L1223" s="62"/>
      <c r="M1223" s="62"/>
      <c r="N1223" s="62"/>
      <c r="O1223" s="59"/>
      <c r="P1223" s="59"/>
      <c r="Q1223" s="67">
        <f t="shared" si="162"/>
        <v>0</v>
      </c>
      <c r="R1223" s="59"/>
    </row>
    <row r="1224" spans="1:18">
      <c r="A1224" s="59">
        <v>4391042</v>
      </c>
      <c r="B1224" s="62">
        <v>130500</v>
      </c>
      <c r="C1224" s="62">
        <v>130500</v>
      </c>
      <c r="D1224" s="59" t="e">
        <f>VLOOKUP(A1224,'CARTERA COOSALUD'!$A$2:$B$371,2,0)</f>
        <v>#N/A</v>
      </c>
      <c r="E1224" s="59" t="e">
        <f>VLOOKUP(A1224,PAGOS!$A$2:$B$2051,2,0)</f>
        <v>#N/A</v>
      </c>
      <c r="F1224" s="59" t="e">
        <f t="shared" si="161"/>
        <v>#N/A</v>
      </c>
      <c r="G1224" s="62"/>
      <c r="H1224" s="62"/>
      <c r="I1224" s="62"/>
      <c r="J1224" s="62">
        <v>130500</v>
      </c>
      <c r="K1224" s="62"/>
      <c r="L1224" s="62"/>
      <c r="M1224" s="62"/>
      <c r="N1224" s="62"/>
      <c r="O1224" s="59"/>
      <c r="P1224" s="59"/>
      <c r="Q1224" s="67">
        <f t="shared" si="162"/>
        <v>0</v>
      </c>
      <c r="R1224" s="59"/>
    </row>
    <row r="1225" spans="1:18">
      <c r="A1225" s="59">
        <v>4391044</v>
      </c>
      <c r="B1225" s="62">
        <v>67600</v>
      </c>
      <c r="C1225" s="62">
        <v>67600</v>
      </c>
      <c r="D1225" s="59" t="e">
        <f>VLOOKUP(A1225,'CARTERA COOSALUD'!$A$2:$B$371,2,0)</f>
        <v>#N/A</v>
      </c>
      <c r="E1225" s="59" t="e">
        <f>VLOOKUP(A1225,PAGOS!$A$2:$B$2051,2,0)</f>
        <v>#N/A</v>
      </c>
      <c r="F1225" s="59" t="e">
        <f t="shared" si="161"/>
        <v>#N/A</v>
      </c>
      <c r="G1225" s="62"/>
      <c r="H1225" s="62"/>
      <c r="I1225" s="62"/>
      <c r="J1225" s="62">
        <v>67600</v>
      </c>
      <c r="K1225" s="62"/>
      <c r="L1225" s="62"/>
      <c r="M1225" s="62"/>
      <c r="N1225" s="62"/>
      <c r="O1225" s="59"/>
      <c r="P1225" s="59"/>
      <c r="Q1225" s="67">
        <f t="shared" si="162"/>
        <v>0</v>
      </c>
      <c r="R1225" s="59"/>
    </row>
    <row r="1226" spans="1:18">
      <c r="A1226" s="59">
        <v>4391045</v>
      </c>
      <c r="B1226" s="62">
        <v>65200</v>
      </c>
      <c r="C1226" s="62">
        <v>65200</v>
      </c>
      <c r="D1226" s="59" t="e">
        <f>VLOOKUP(A1226,'CARTERA COOSALUD'!$A$2:$B$371,2,0)</f>
        <v>#N/A</v>
      </c>
      <c r="E1226" s="59" t="e">
        <f>VLOOKUP(A1226,PAGOS!$A$2:$B$2051,2,0)</f>
        <v>#N/A</v>
      </c>
      <c r="F1226" s="59" t="e">
        <f t="shared" si="161"/>
        <v>#N/A</v>
      </c>
      <c r="G1226" s="62"/>
      <c r="H1226" s="62"/>
      <c r="I1226" s="62"/>
      <c r="J1226" s="62">
        <v>65200</v>
      </c>
      <c r="K1226" s="62"/>
      <c r="L1226" s="62"/>
      <c r="M1226" s="62"/>
      <c r="N1226" s="62"/>
      <c r="O1226" s="59"/>
      <c r="P1226" s="59"/>
      <c r="Q1226" s="67">
        <f t="shared" si="162"/>
        <v>0</v>
      </c>
      <c r="R1226" s="59"/>
    </row>
    <row r="1227" spans="1:18">
      <c r="A1227" s="59">
        <v>4391046</v>
      </c>
      <c r="B1227" s="62">
        <v>65200</v>
      </c>
      <c r="C1227" s="62">
        <v>65200</v>
      </c>
      <c r="D1227" s="59" t="e">
        <f>VLOOKUP(A1227,'CARTERA COOSALUD'!$A$2:$B$371,2,0)</f>
        <v>#N/A</v>
      </c>
      <c r="E1227" s="59" t="e">
        <f>VLOOKUP(A1227,PAGOS!$A$2:$B$2051,2,0)</f>
        <v>#N/A</v>
      </c>
      <c r="F1227" s="59" t="e">
        <f t="shared" si="161"/>
        <v>#N/A</v>
      </c>
      <c r="G1227" s="62"/>
      <c r="H1227" s="62"/>
      <c r="I1227" s="62"/>
      <c r="J1227" s="62">
        <v>65200</v>
      </c>
      <c r="K1227" s="62"/>
      <c r="L1227" s="62"/>
      <c r="M1227" s="62"/>
      <c r="N1227" s="62"/>
      <c r="O1227" s="59"/>
      <c r="P1227" s="59"/>
      <c r="Q1227" s="67">
        <f t="shared" si="162"/>
        <v>0</v>
      </c>
      <c r="R1227" s="59"/>
    </row>
    <row r="1228" spans="1:18">
      <c r="A1228" s="59">
        <v>4391047</v>
      </c>
      <c r="B1228" s="62">
        <v>135500</v>
      </c>
      <c r="C1228" s="62">
        <v>135500</v>
      </c>
      <c r="D1228" s="59" t="e">
        <f>VLOOKUP(A1228,'CARTERA COOSALUD'!$A$2:$B$371,2,0)</f>
        <v>#N/A</v>
      </c>
      <c r="E1228" s="59" t="e">
        <f>VLOOKUP(A1228,PAGOS!$A$2:$B$2051,2,0)</f>
        <v>#N/A</v>
      </c>
      <c r="F1228" s="59" t="e">
        <f t="shared" si="161"/>
        <v>#N/A</v>
      </c>
      <c r="G1228" s="62"/>
      <c r="H1228" s="62"/>
      <c r="I1228" s="62"/>
      <c r="J1228" s="62">
        <v>135500</v>
      </c>
      <c r="K1228" s="62"/>
      <c r="L1228" s="62"/>
      <c r="M1228" s="62"/>
      <c r="N1228" s="62"/>
      <c r="O1228" s="59"/>
      <c r="P1228" s="59"/>
      <c r="Q1228" s="67">
        <f t="shared" si="162"/>
        <v>0</v>
      </c>
      <c r="R1228" s="59"/>
    </row>
    <row r="1229" spans="1:18">
      <c r="A1229" s="59">
        <v>4391048</v>
      </c>
      <c r="B1229" s="62">
        <v>65200</v>
      </c>
      <c r="C1229" s="62">
        <v>65200</v>
      </c>
      <c r="D1229" s="59" t="e">
        <f>VLOOKUP(A1229,'CARTERA COOSALUD'!$A$2:$B$371,2,0)</f>
        <v>#N/A</v>
      </c>
      <c r="E1229" s="59" t="e">
        <f>VLOOKUP(A1229,PAGOS!$A$2:$B$2051,2,0)</f>
        <v>#N/A</v>
      </c>
      <c r="F1229" s="59" t="e">
        <f t="shared" si="161"/>
        <v>#N/A</v>
      </c>
      <c r="G1229" s="62"/>
      <c r="H1229" s="62"/>
      <c r="I1229" s="62"/>
      <c r="J1229" s="62">
        <v>65200</v>
      </c>
      <c r="K1229" s="62"/>
      <c r="L1229" s="62"/>
      <c r="M1229" s="62"/>
      <c r="N1229" s="62"/>
      <c r="O1229" s="59"/>
      <c r="P1229" s="59"/>
      <c r="Q1229" s="67">
        <f t="shared" si="162"/>
        <v>0</v>
      </c>
      <c r="R1229" s="59"/>
    </row>
    <row r="1230" spans="1:18">
      <c r="A1230" s="59">
        <v>4391051</v>
      </c>
      <c r="B1230" s="62">
        <v>135500</v>
      </c>
      <c r="C1230" s="62">
        <v>135500</v>
      </c>
      <c r="D1230" s="59" t="e">
        <f>VLOOKUP(A1230,'CARTERA COOSALUD'!$A$2:$B$371,2,0)</f>
        <v>#N/A</v>
      </c>
      <c r="E1230" s="59" t="e">
        <f>VLOOKUP(A1230,PAGOS!$A$2:$B$2051,2,0)</f>
        <v>#N/A</v>
      </c>
      <c r="F1230" s="59" t="e">
        <f t="shared" si="161"/>
        <v>#N/A</v>
      </c>
      <c r="G1230" s="62"/>
      <c r="H1230" s="62"/>
      <c r="I1230" s="62"/>
      <c r="J1230" s="62">
        <v>135500</v>
      </c>
      <c r="K1230" s="62"/>
      <c r="L1230" s="62"/>
      <c r="M1230" s="62"/>
      <c r="N1230" s="62"/>
      <c r="O1230" s="59"/>
      <c r="P1230" s="59"/>
      <c r="Q1230" s="67">
        <f t="shared" si="162"/>
        <v>0</v>
      </c>
      <c r="R1230" s="59"/>
    </row>
    <row r="1231" spans="1:18">
      <c r="A1231" s="59">
        <v>4391061</v>
      </c>
      <c r="B1231" s="62">
        <v>77000</v>
      </c>
      <c r="C1231" s="62">
        <v>77000</v>
      </c>
      <c r="D1231" s="59" t="e">
        <f>VLOOKUP(A1231,'CARTERA COOSALUD'!$A$2:$B$371,2,0)</f>
        <v>#N/A</v>
      </c>
      <c r="E1231" s="59" t="e">
        <f>VLOOKUP(A1231,PAGOS!$A$2:$B$2051,2,0)</f>
        <v>#N/A</v>
      </c>
      <c r="F1231" s="59" t="e">
        <f t="shared" si="161"/>
        <v>#N/A</v>
      </c>
      <c r="G1231" s="62"/>
      <c r="H1231" s="62"/>
      <c r="I1231" s="62"/>
      <c r="J1231" s="62">
        <v>77000</v>
      </c>
      <c r="K1231" s="62"/>
      <c r="L1231" s="62"/>
      <c r="M1231" s="62"/>
      <c r="N1231" s="62"/>
      <c r="O1231" s="59"/>
      <c r="P1231" s="59"/>
      <c r="Q1231" s="67">
        <f t="shared" si="162"/>
        <v>0</v>
      </c>
      <c r="R1231" s="59"/>
    </row>
    <row r="1232" spans="1:18">
      <c r="A1232" s="59">
        <v>4391196</v>
      </c>
      <c r="B1232" s="62">
        <v>227400</v>
      </c>
      <c r="C1232" s="62">
        <v>227400</v>
      </c>
      <c r="D1232" s="59" t="e">
        <f>VLOOKUP(A1232,'CARTERA COOSALUD'!$A$2:$B$371,2,0)</f>
        <v>#N/A</v>
      </c>
      <c r="E1232" s="59" t="e">
        <f>VLOOKUP(A1232,PAGOS!$A$2:$B$2051,2,0)</f>
        <v>#N/A</v>
      </c>
      <c r="F1232" s="59" t="e">
        <f t="shared" si="161"/>
        <v>#N/A</v>
      </c>
      <c r="G1232" s="62"/>
      <c r="H1232" s="62"/>
      <c r="I1232" s="62"/>
      <c r="J1232" s="62">
        <v>227400</v>
      </c>
      <c r="K1232" s="62"/>
      <c r="L1232" s="62"/>
      <c r="M1232" s="62"/>
      <c r="N1232" s="62"/>
      <c r="O1232" s="59"/>
      <c r="P1232" s="59"/>
      <c r="Q1232" s="67">
        <f t="shared" si="162"/>
        <v>0</v>
      </c>
      <c r="R1232" s="59"/>
    </row>
    <row r="1233" spans="1:18">
      <c r="A1233" s="59">
        <v>4391445</v>
      </c>
      <c r="B1233" s="62">
        <v>50600</v>
      </c>
      <c r="C1233" s="62">
        <v>50600</v>
      </c>
      <c r="D1233" s="59" t="e">
        <f>VLOOKUP(A1233,'CARTERA COOSALUD'!$A$2:$B$371,2,0)</f>
        <v>#N/A</v>
      </c>
      <c r="E1233" s="59" t="e">
        <f>VLOOKUP(A1233,PAGOS!$A$2:$B$2051,2,0)</f>
        <v>#N/A</v>
      </c>
      <c r="F1233" s="59" t="e">
        <f t="shared" si="161"/>
        <v>#N/A</v>
      </c>
      <c r="G1233" s="62"/>
      <c r="H1233" s="62"/>
      <c r="I1233" s="62"/>
      <c r="J1233" s="62">
        <v>50600</v>
      </c>
      <c r="K1233" s="62"/>
      <c r="L1233" s="62"/>
      <c r="M1233" s="62"/>
      <c r="N1233" s="62"/>
      <c r="O1233" s="59"/>
      <c r="P1233" s="59"/>
      <c r="Q1233" s="67">
        <f t="shared" si="162"/>
        <v>0</v>
      </c>
      <c r="R1233" s="59"/>
    </row>
    <row r="1234" spans="1:18">
      <c r="A1234" s="59">
        <v>4391458</v>
      </c>
      <c r="B1234" s="62">
        <v>50600</v>
      </c>
      <c r="C1234" s="62">
        <v>50600</v>
      </c>
      <c r="D1234" s="59" t="e">
        <f>VLOOKUP(A1234,'CARTERA COOSALUD'!$A$2:$B$371,2,0)</f>
        <v>#N/A</v>
      </c>
      <c r="E1234" s="59" t="e">
        <f>VLOOKUP(A1234,PAGOS!$A$2:$B$2051,2,0)</f>
        <v>#N/A</v>
      </c>
      <c r="F1234" s="59" t="e">
        <f t="shared" si="161"/>
        <v>#N/A</v>
      </c>
      <c r="G1234" s="62"/>
      <c r="H1234" s="62"/>
      <c r="I1234" s="62"/>
      <c r="J1234" s="62">
        <v>50600</v>
      </c>
      <c r="K1234" s="62"/>
      <c r="L1234" s="62"/>
      <c r="M1234" s="62"/>
      <c r="N1234" s="62"/>
      <c r="O1234" s="59"/>
      <c r="P1234" s="59"/>
      <c r="Q1234" s="67">
        <f t="shared" si="162"/>
        <v>0</v>
      </c>
      <c r="R1234" s="59"/>
    </row>
    <row r="1235" spans="1:18">
      <c r="A1235" s="59">
        <v>4391539</v>
      </c>
      <c r="B1235" s="62">
        <v>50600</v>
      </c>
      <c r="C1235" s="62">
        <v>50600</v>
      </c>
      <c r="D1235" s="59" t="e">
        <f>VLOOKUP(A1235,'CARTERA COOSALUD'!$A$2:$B$371,2,0)</f>
        <v>#N/A</v>
      </c>
      <c r="E1235" s="59" t="e">
        <f>VLOOKUP(A1235,PAGOS!$A$2:$B$2051,2,0)</f>
        <v>#N/A</v>
      </c>
      <c r="F1235" s="59" t="e">
        <f t="shared" si="161"/>
        <v>#N/A</v>
      </c>
      <c r="G1235" s="62"/>
      <c r="H1235" s="62"/>
      <c r="I1235" s="62"/>
      <c r="J1235" s="62">
        <v>50600</v>
      </c>
      <c r="K1235" s="62"/>
      <c r="L1235" s="62"/>
      <c r="M1235" s="62"/>
      <c r="N1235" s="62"/>
      <c r="O1235" s="59"/>
      <c r="P1235" s="59"/>
      <c r="Q1235" s="67">
        <f t="shared" si="162"/>
        <v>0</v>
      </c>
      <c r="R1235" s="59"/>
    </row>
    <row r="1236" spans="1:18">
      <c r="A1236" s="59">
        <v>4391612</v>
      </c>
      <c r="B1236" s="62">
        <v>686050</v>
      </c>
      <c r="C1236" s="62">
        <v>686050</v>
      </c>
      <c r="D1236" s="59" t="e">
        <f>VLOOKUP(A1236,'CARTERA COOSALUD'!$A$2:$B$371,2,0)</f>
        <v>#N/A</v>
      </c>
      <c r="E1236" s="59" t="e">
        <f>VLOOKUP(A1236,PAGOS!$A$2:$B$2051,2,0)</f>
        <v>#N/A</v>
      </c>
      <c r="F1236" s="59" t="e">
        <f t="shared" si="161"/>
        <v>#N/A</v>
      </c>
      <c r="G1236" s="62"/>
      <c r="H1236" s="62"/>
      <c r="I1236" s="62"/>
      <c r="J1236" s="62">
        <v>686050</v>
      </c>
      <c r="K1236" s="62"/>
      <c r="L1236" s="62"/>
      <c r="M1236" s="62"/>
      <c r="N1236" s="62"/>
      <c r="O1236" s="59"/>
      <c r="P1236" s="59"/>
      <c r="Q1236" s="67">
        <f t="shared" si="162"/>
        <v>0</v>
      </c>
      <c r="R1236" s="59"/>
    </row>
    <row r="1237" spans="1:18">
      <c r="A1237" s="59">
        <v>4391637</v>
      </c>
      <c r="B1237" s="62">
        <v>50600</v>
      </c>
      <c r="C1237" s="62">
        <v>50600</v>
      </c>
      <c r="D1237" s="59" t="e">
        <f>VLOOKUP(A1237,'CARTERA COOSALUD'!$A$2:$B$371,2,0)</f>
        <v>#N/A</v>
      </c>
      <c r="E1237" s="59" t="e">
        <f>VLOOKUP(A1237,PAGOS!$A$2:$B$2051,2,0)</f>
        <v>#N/A</v>
      </c>
      <c r="F1237" s="59" t="e">
        <f t="shared" si="161"/>
        <v>#N/A</v>
      </c>
      <c r="G1237" s="62"/>
      <c r="H1237" s="62"/>
      <c r="I1237" s="62"/>
      <c r="J1237" s="62">
        <v>50600</v>
      </c>
      <c r="K1237" s="62"/>
      <c r="L1237" s="62"/>
      <c r="M1237" s="62"/>
      <c r="N1237" s="62"/>
      <c r="O1237" s="59"/>
      <c r="P1237" s="59"/>
      <c r="Q1237" s="67">
        <f t="shared" si="162"/>
        <v>0</v>
      </c>
      <c r="R1237" s="59"/>
    </row>
    <row r="1238" spans="1:18">
      <c r="A1238" s="59">
        <v>4391729</v>
      </c>
      <c r="B1238" s="62">
        <v>50600</v>
      </c>
      <c r="C1238" s="62">
        <v>50600</v>
      </c>
      <c r="D1238" s="59" t="e">
        <f>VLOOKUP(A1238,'CARTERA COOSALUD'!$A$2:$B$371,2,0)</f>
        <v>#N/A</v>
      </c>
      <c r="E1238" s="59" t="e">
        <f>VLOOKUP(A1238,PAGOS!$A$2:$B$2051,2,0)</f>
        <v>#N/A</v>
      </c>
      <c r="F1238" s="59" t="e">
        <f t="shared" si="161"/>
        <v>#N/A</v>
      </c>
      <c r="G1238" s="62"/>
      <c r="H1238" s="62"/>
      <c r="I1238" s="62"/>
      <c r="J1238" s="62">
        <v>50600</v>
      </c>
      <c r="K1238" s="62"/>
      <c r="L1238" s="62"/>
      <c r="M1238" s="62"/>
      <c r="N1238" s="62"/>
      <c r="O1238" s="59"/>
      <c r="P1238" s="59"/>
      <c r="Q1238" s="67">
        <f t="shared" si="162"/>
        <v>0</v>
      </c>
      <c r="R1238" s="59"/>
    </row>
    <row r="1239" spans="1:18">
      <c r="A1239" s="59">
        <v>4391734</v>
      </c>
      <c r="B1239" s="62">
        <v>50600</v>
      </c>
      <c r="C1239" s="62">
        <v>50600</v>
      </c>
      <c r="D1239" s="59" t="e">
        <f>VLOOKUP(A1239,'CARTERA COOSALUD'!$A$2:$B$371,2,0)</f>
        <v>#N/A</v>
      </c>
      <c r="E1239" s="59" t="e">
        <f>VLOOKUP(A1239,PAGOS!$A$2:$B$2051,2,0)</f>
        <v>#N/A</v>
      </c>
      <c r="F1239" s="59" t="e">
        <f t="shared" si="161"/>
        <v>#N/A</v>
      </c>
      <c r="G1239" s="62"/>
      <c r="H1239" s="62"/>
      <c r="I1239" s="62"/>
      <c r="J1239" s="62">
        <v>50600</v>
      </c>
      <c r="K1239" s="62"/>
      <c r="L1239" s="62"/>
      <c r="M1239" s="62"/>
      <c r="N1239" s="62"/>
      <c r="O1239" s="59"/>
      <c r="P1239" s="59"/>
      <c r="Q1239" s="67">
        <f t="shared" si="162"/>
        <v>0</v>
      </c>
      <c r="R1239" s="59"/>
    </row>
    <row r="1240" spans="1:18">
      <c r="A1240" s="59">
        <v>4391735</v>
      </c>
      <c r="B1240" s="62">
        <v>50600</v>
      </c>
      <c r="C1240" s="62">
        <v>50600</v>
      </c>
      <c r="D1240" s="59" t="e">
        <f>VLOOKUP(A1240,'CARTERA COOSALUD'!$A$2:$B$371,2,0)</f>
        <v>#N/A</v>
      </c>
      <c r="E1240" s="59" t="e">
        <f>VLOOKUP(A1240,PAGOS!$A$2:$B$2051,2,0)</f>
        <v>#N/A</v>
      </c>
      <c r="F1240" s="59" t="e">
        <f t="shared" si="161"/>
        <v>#N/A</v>
      </c>
      <c r="G1240" s="62"/>
      <c r="H1240" s="62"/>
      <c r="I1240" s="62"/>
      <c r="J1240" s="62">
        <v>50600</v>
      </c>
      <c r="K1240" s="62"/>
      <c r="L1240" s="62"/>
      <c r="M1240" s="62"/>
      <c r="N1240" s="62"/>
      <c r="O1240" s="59"/>
      <c r="P1240" s="59"/>
      <c r="Q1240" s="67">
        <f t="shared" si="162"/>
        <v>0</v>
      </c>
      <c r="R1240" s="59"/>
    </row>
    <row r="1241" spans="1:18">
      <c r="A1241" s="59">
        <v>4391743</v>
      </c>
      <c r="B1241" s="62">
        <v>50600</v>
      </c>
      <c r="C1241" s="62">
        <v>50600</v>
      </c>
      <c r="D1241" s="59" t="e">
        <f>VLOOKUP(A1241,'CARTERA COOSALUD'!$A$2:$B$371,2,0)</f>
        <v>#N/A</v>
      </c>
      <c r="E1241" s="59" t="e">
        <f>VLOOKUP(A1241,PAGOS!$A$2:$B$2051,2,0)</f>
        <v>#N/A</v>
      </c>
      <c r="F1241" s="59" t="e">
        <f t="shared" si="161"/>
        <v>#N/A</v>
      </c>
      <c r="G1241" s="62"/>
      <c r="H1241" s="62"/>
      <c r="I1241" s="62"/>
      <c r="J1241" s="62">
        <v>50600</v>
      </c>
      <c r="K1241" s="62"/>
      <c r="L1241" s="62"/>
      <c r="M1241" s="62"/>
      <c r="N1241" s="62"/>
      <c r="O1241" s="59"/>
      <c r="P1241" s="59"/>
      <c r="Q1241" s="67">
        <f t="shared" si="162"/>
        <v>0</v>
      </c>
      <c r="R1241" s="59"/>
    </row>
    <row r="1242" spans="1:18">
      <c r="A1242" s="59">
        <v>4391748</v>
      </c>
      <c r="B1242" s="62">
        <v>50600</v>
      </c>
      <c r="C1242" s="62">
        <v>50600</v>
      </c>
      <c r="D1242" s="59" t="e">
        <f>VLOOKUP(A1242,'CARTERA COOSALUD'!$A$2:$B$371,2,0)</f>
        <v>#N/A</v>
      </c>
      <c r="E1242" s="59" t="e">
        <f>VLOOKUP(A1242,PAGOS!$A$2:$B$2051,2,0)</f>
        <v>#N/A</v>
      </c>
      <c r="F1242" s="59" t="e">
        <f t="shared" si="161"/>
        <v>#N/A</v>
      </c>
      <c r="G1242" s="62"/>
      <c r="H1242" s="62"/>
      <c r="I1242" s="62"/>
      <c r="J1242" s="62">
        <v>50600</v>
      </c>
      <c r="K1242" s="62"/>
      <c r="L1242" s="62"/>
      <c r="M1242" s="62"/>
      <c r="N1242" s="62"/>
      <c r="O1242" s="59"/>
      <c r="P1242" s="59"/>
      <c r="Q1242" s="67">
        <f t="shared" si="162"/>
        <v>0</v>
      </c>
      <c r="R1242" s="59"/>
    </row>
    <row r="1243" spans="1:18">
      <c r="A1243" s="59">
        <v>4391779</v>
      </c>
      <c r="B1243" s="62">
        <v>50600</v>
      </c>
      <c r="C1243" s="62">
        <v>50600</v>
      </c>
      <c r="D1243" s="59" t="e">
        <f>VLOOKUP(A1243,'CARTERA COOSALUD'!$A$2:$B$371,2,0)</f>
        <v>#N/A</v>
      </c>
      <c r="E1243" s="59" t="e">
        <f>VLOOKUP(A1243,PAGOS!$A$2:$B$2051,2,0)</f>
        <v>#N/A</v>
      </c>
      <c r="F1243" s="59" t="e">
        <f t="shared" si="161"/>
        <v>#N/A</v>
      </c>
      <c r="G1243" s="62"/>
      <c r="H1243" s="62"/>
      <c r="I1243" s="62"/>
      <c r="J1243" s="62">
        <v>50600</v>
      </c>
      <c r="K1243" s="62"/>
      <c r="L1243" s="62"/>
      <c r="M1243" s="62"/>
      <c r="N1243" s="62"/>
      <c r="O1243" s="59"/>
      <c r="P1243" s="59"/>
      <c r="Q1243" s="67">
        <f t="shared" si="162"/>
        <v>0</v>
      </c>
      <c r="R1243" s="59"/>
    </row>
    <row r="1244" spans="1:18">
      <c r="A1244" s="59">
        <v>4391787</v>
      </c>
      <c r="B1244" s="62">
        <v>50600</v>
      </c>
      <c r="C1244" s="62">
        <v>50600</v>
      </c>
      <c r="D1244" s="59" t="e">
        <f>VLOOKUP(A1244,'CARTERA COOSALUD'!$A$2:$B$371,2,0)</f>
        <v>#N/A</v>
      </c>
      <c r="E1244" s="59" t="e">
        <f>VLOOKUP(A1244,PAGOS!$A$2:$B$2051,2,0)</f>
        <v>#N/A</v>
      </c>
      <c r="F1244" s="59" t="e">
        <f t="shared" si="161"/>
        <v>#N/A</v>
      </c>
      <c r="G1244" s="62"/>
      <c r="H1244" s="62"/>
      <c r="I1244" s="62"/>
      <c r="J1244" s="62">
        <v>50600</v>
      </c>
      <c r="K1244" s="62"/>
      <c r="L1244" s="62"/>
      <c r="M1244" s="62"/>
      <c r="N1244" s="62"/>
      <c r="O1244" s="59"/>
      <c r="P1244" s="59"/>
      <c r="Q1244" s="67">
        <f t="shared" si="162"/>
        <v>0</v>
      </c>
      <c r="R1244" s="59"/>
    </row>
    <row r="1245" spans="1:18">
      <c r="A1245" s="59">
        <v>4391852</v>
      </c>
      <c r="B1245" s="62">
        <v>50600</v>
      </c>
      <c r="C1245" s="62">
        <v>50600</v>
      </c>
      <c r="D1245" s="59" t="e">
        <f>VLOOKUP(A1245,'CARTERA COOSALUD'!$A$2:$B$371,2,0)</f>
        <v>#N/A</v>
      </c>
      <c r="E1245" s="59" t="e">
        <f>VLOOKUP(A1245,PAGOS!$A$2:$B$2051,2,0)</f>
        <v>#N/A</v>
      </c>
      <c r="F1245" s="59" t="e">
        <f t="shared" si="161"/>
        <v>#N/A</v>
      </c>
      <c r="G1245" s="62"/>
      <c r="H1245" s="62"/>
      <c r="I1245" s="62"/>
      <c r="J1245" s="62">
        <v>50600</v>
      </c>
      <c r="K1245" s="62"/>
      <c r="L1245" s="62"/>
      <c r="M1245" s="62"/>
      <c r="N1245" s="62"/>
      <c r="O1245" s="59"/>
      <c r="P1245" s="59"/>
      <c r="Q1245" s="67">
        <f t="shared" si="162"/>
        <v>0</v>
      </c>
      <c r="R1245" s="59"/>
    </row>
    <row r="1246" spans="1:18">
      <c r="A1246" s="59">
        <v>4391853</v>
      </c>
      <c r="B1246" s="62">
        <v>50600</v>
      </c>
      <c r="C1246" s="62">
        <v>50600</v>
      </c>
      <c r="D1246" s="59" t="e">
        <f>VLOOKUP(A1246,'CARTERA COOSALUD'!$A$2:$B$371,2,0)</f>
        <v>#N/A</v>
      </c>
      <c r="E1246" s="59" t="e">
        <f>VLOOKUP(A1246,PAGOS!$A$2:$B$2051,2,0)</f>
        <v>#N/A</v>
      </c>
      <c r="F1246" s="59" t="e">
        <f t="shared" si="161"/>
        <v>#N/A</v>
      </c>
      <c r="G1246" s="62"/>
      <c r="H1246" s="62"/>
      <c r="I1246" s="62"/>
      <c r="J1246" s="62">
        <v>50600</v>
      </c>
      <c r="K1246" s="62"/>
      <c r="L1246" s="62"/>
      <c r="M1246" s="62"/>
      <c r="N1246" s="62"/>
      <c r="O1246" s="59"/>
      <c r="P1246" s="59"/>
      <c r="Q1246" s="67">
        <f t="shared" si="162"/>
        <v>0</v>
      </c>
      <c r="R1246" s="59"/>
    </row>
    <row r="1247" spans="1:18">
      <c r="A1247" s="59">
        <v>4391944</v>
      </c>
      <c r="B1247" s="62">
        <v>50600</v>
      </c>
      <c r="C1247" s="62">
        <v>50600</v>
      </c>
      <c r="D1247" s="59" t="e">
        <f>VLOOKUP(A1247,'CARTERA COOSALUD'!$A$2:$B$371,2,0)</f>
        <v>#N/A</v>
      </c>
      <c r="E1247" s="59" t="e">
        <f>VLOOKUP(A1247,PAGOS!$A$2:$B$2051,2,0)</f>
        <v>#N/A</v>
      </c>
      <c r="F1247" s="59" t="e">
        <f t="shared" si="161"/>
        <v>#N/A</v>
      </c>
      <c r="G1247" s="62"/>
      <c r="H1247" s="62"/>
      <c r="I1247" s="62"/>
      <c r="J1247" s="62">
        <v>50600</v>
      </c>
      <c r="K1247" s="62"/>
      <c r="L1247" s="62"/>
      <c r="M1247" s="62"/>
      <c r="N1247" s="62"/>
      <c r="O1247" s="59"/>
      <c r="P1247" s="59"/>
      <c r="Q1247" s="67">
        <f t="shared" si="162"/>
        <v>0</v>
      </c>
      <c r="R1247" s="59"/>
    </row>
    <row r="1248" spans="1:18">
      <c r="A1248" s="59">
        <v>4391945</v>
      </c>
      <c r="B1248" s="62">
        <v>50600</v>
      </c>
      <c r="C1248" s="62">
        <v>50600</v>
      </c>
      <c r="D1248" s="59" t="e">
        <f>VLOOKUP(A1248,'CARTERA COOSALUD'!$A$2:$B$371,2,0)</f>
        <v>#N/A</v>
      </c>
      <c r="E1248" s="59" t="e">
        <f>VLOOKUP(A1248,PAGOS!$A$2:$B$2051,2,0)</f>
        <v>#N/A</v>
      </c>
      <c r="F1248" s="59" t="e">
        <f t="shared" si="161"/>
        <v>#N/A</v>
      </c>
      <c r="G1248" s="62"/>
      <c r="H1248" s="62"/>
      <c r="I1248" s="62"/>
      <c r="J1248" s="62">
        <v>50600</v>
      </c>
      <c r="K1248" s="62"/>
      <c r="L1248" s="62"/>
      <c r="M1248" s="62"/>
      <c r="N1248" s="62"/>
      <c r="O1248" s="59"/>
      <c r="P1248" s="59"/>
      <c r="Q1248" s="67">
        <f t="shared" si="162"/>
        <v>0</v>
      </c>
      <c r="R1248" s="59"/>
    </row>
    <row r="1249" spans="1:18">
      <c r="A1249" s="59">
        <v>4391966</v>
      </c>
      <c r="B1249" s="62">
        <v>50600</v>
      </c>
      <c r="C1249" s="62">
        <v>50600</v>
      </c>
      <c r="D1249" s="59" t="e">
        <f>VLOOKUP(A1249,'CARTERA COOSALUD'!$A$2:$B$371,2,0)</f>
        <v>#N/A</v>
      </c>
      <c r="E1249" s="59" t="e">
        <f>VLOOKUP(A1249,PAGOS!$A$2:$B$2051,2,0)</f>
        <v>#N/A</v>
      </c>
      <c r="F1249" s="59" t="e">
        <f t="shared" si="161"/>
        <v>#N/A</v>
      </c>
      <c r="G1249" s="62"/>
      <c r="H1249" s="62"/>
      <c r="I1249" s="62"/>
      <c r="J1249" s="62">
        <v>50600</v>
      </c>
      <c r="K1249" s="62"/>
      <c r="L1249" s="62"/>
      <c r="M1249" s="62"/>
      <c r="N1249" s="62"/>
      <c r="O1249" s="59"/>
      <c r="P1249" s="59"/>
      <c r="Q1249" s="67">
        <f t="shared" si="162"/>
        <v>0</v>
      </c>
      <c r="R1249" s="59"/>
    </row>
    <row r="1250" spans="1:18">
      <c r="A1250" s="59">
        <v>4391978</v>
      </c>
      <c r="B1250" s="62">
        <v>50600</v>
      </c>
      <c r="C1250" s="62">
        <v>50600</v>
      </c>
      <c r="D1250" s="59" t="e">
        <f>VLOOKUP(A1250,'CARTERA COOSALUD'!$A$2:$B$371,2,0)</f>
        <v>#N/A</v>
      </c>
      <c r="E1250" s="59" t="e">
        <f>VLOOKUP(A1250,PAGOS!$A$2:$B$2051,2,0)</f>
        <v>#N/A</v>
      </c>
      <c r="F1250" s="59" t="e">
        <f t="shared" si="161"/>
        <v>#N/A</v>
      </c>
      <c r="G1250" s="62"/>
      <c r="H1250" s="62"/>
      <c r="I1250" s="62"/>
      <c r="J1250" s="62">
        <v>50600</v>
      </c>
      <c r="K1250" s="62"/>
      <c r="L1250" s="62"/>
      <c r="M1250" s="62"/>
      <c r="N1250" s="62"/>
      <c r="O1250" s="59"/>
      <c r="P1250" s="59"/>
      <c r="Q1250" s="67">
        <f t="shared" si="162"/>
        <v>0</v>
      </c>
      <c r="R1250" s="59"/>
    </row>
    <row r="1251" spans="1:18">
      <c r="A1251" s="59">
        <v>4391999</v>
      </c>
      <c r="B1251" s="62">
        <v>50600</v>
      </c>
      <c r="C1251" s="62">
        <v>50600</v>
      </c>
      <c r="D1251" s="59" t="e">
        <f>VLOOKUP(A1251,'CARTERA COOSALUD'!$A$2:$B$371,2,0)</f>
        <v>#N/A</v>
      </c>
      <c r="E1251" s="59" t="e">
        <f>VLOOKUP(A1251,PAGOS!$A$2:$B$2051,2,0)</f>
        <v>#N/A</v>
      </c>
      <c r="F1251" s="59" t="e">
        <f t="shared" si="161"/>
        <v>#N/A</v>
      </c>
      <c r="G1251" s="62"/>
      <c r="H1251" s="62"/>
      <c r="I1251" s="62"/>
      <c r="J1251" s="62">
        <v>50600</v>
      </c>
      <c r="K1251" s="62"/>
      <c r="L1251" s="62"/>
      <c r="M1251" s="62"/>
      <c r="N1251" s="62"/>
      <c r="O1251" s="59"/>
      <c r="P1251" s="59"/>
      <c r="Q1251" s="67">
        <f t="shared" si="162"/>
        <v>0</v>
      </c>
      <c r="R1251" s="59"/>
    </row>
    <row r="1252" spans="1:18">
      <c r="A1252" s="59">
        <v>4392049</v>
      </c>
      <c r="B1252" s="62">
        <v>50600</v>
      </c>
      <c r="C1252" s="62">
        <v>50600</v>
      </c>
      <c r="D1252" s="59" t="e">
        <f>VLOOKUP(A1252,'CARTERA COOSALUD'!$A$2:$B$371,2,0)</f>
        <v>#N/A</v>
      </c>
      <c r="E1252" s="59" t="e">
        <f>VLOOKUP(A1252,PAGOS!$A$2:$B$2051,2,0)</f>
        <v>#N/A</v>
      </c>
      <c r="F1252" s="59" t="e">
        <f t="shared" si="161"/>
        <v>#N/A</v>
      </c>
      <c r="G1252" s="62"/>
      <c r="H1252" s="62"/>
      <c r="I1252" s="62"/>
      <c r="J1252" s="62">
        <v>50600</v>
      </c>
      <c r="K1252" s="62"/>
      <c r="L1252" s="62"/>
      <c r="M1252" s="62"/>
      <c r="N1252" s="62"/>
      <c r="O1252" s="59"/>
      <c r="P1252" s="59"/>
      <c r="Q1252" s="67">
        <f t="shared" si="162"/>
        <v>0</v>
      </c>
      <c r="R1252" s="59"/>
    </row>
    <row r="1253" spans="1:18">
      <c r="A1253" s="59">
        <v>4392137</v>
      </c>
      <c r="B1253" s="62">
        <v>50600</v>
      </c>
      <c r="C1253" s="62">
        <v>50600</v>
      </c>
      <c r="D1253" s="59" t="e">
        <f>VLOOKUP(A1253,'CARTERA COOSALUD'!$A$2:$B$371,2,0)</f>
        <v>#N/A</v>
      </c>
      <c r="E1253" s="59" t="e">
        <f>VLOOKUP(A1253,PAGOS!$A$2:$B$2051,2,0)</f>
        <v>#N/A</v>
      </c>
      <c r="F1253" s="59" t="e">
        <f t="shared" si="161"/>
        <v>#N/A</v>
      </c>
      <c r="G1253" s="62"/>
      <c r="H1253" s="62"/>
      <c r="I1253" s="62"/>
      <c r="J1253" s="62">
        <v>50600</v>
      </c>
      <c r="K1253" s="62"/>
      <c r="L1253" s="62"/>
      <c r="M1253" s="62"/>
      <c r="N1253" s="62"/>
      <c r="O1253" s="59"/>
      <c r="P1253" s="59"/>
      <c r="Q1253" s="67">
        <f t="shared" si="162"/>
        <v>0</v>
      </c>
      <c r="R1253" s="59"/>
    </row>
    <row r="1254" spans="1:18">
      <c r="A1254" s="59">
        <v>4392162</v>
      </c>
      <c r="B1254" s="62">
        <v>50600</v>
      </c>
      <c r="C1254" s="62">
        <v>50600</v>
      </c>
      <c r="D1254" s="59" t="e">
        <f>VLOOKUP(A1254,'CARTERA COOSALUD'!$A$2:$B$371,2,0)</f>
        <v>#N/A</v>
      </c>
      <c r="E1254" s="59" t="e">
        <f>VLOOKUP(A1254,PAGOS!$A$2:$B$2051,2,0)</f>
        <v>#N/A</v>
      </c>
      <c r="F1254" s="59" t="e">
        <f t="shared" si="161"/>
        <v>#N/A</v>
      </c>
      <c r="G1254" s="62"/>
      <c r="H1254" s="62"/>
      <c r="I1254" s="62"/>
      <c r="J1254" s="62">
        <v>50600</v>
      </c>
      <c r="K1254" s="62"/>
      <c r="L1254" s="62"/>
      <c r="M1254" s="62"/>
      <c r="N1254" s="62"/>
      <c r="O1254" s="59"/>
      <c r="P1254" s="59"/>
      <c r="Q1254" s="67">
        <f t="shared" si="162"/>
        <v>0</v>
      </c>
      <c r="R1254" s="59"/>
    </row>
    <row r="1255" spans="1:18">
      <c r="A1255" s="59">
        <v>4392209</v>
      </c>
      <c r="B1255" s="62">
        <v>173900</v>
      </c>
      <c r="C1255" s="62">
        <v>173900</v>
      </c>
      <c r="D1255" s="59" t="e">
        <f>VLOOKUP(A1255,'CARTERA COOSALUD'!$A$2:$B$371,2,0)</f>
        <v>#N/A</v>
      </c>
      <c r="E1255" s="59" t="e">
        <f>VLOOKUP(A1255,PAGOS!$A$2:$B$2051,2,0)</f>
        <v>#N/A</v>
      </c>
      <c r="F1255" s="59" t="e">
        <f t="shared" si="161"/>
        <v>#N/A</v>
      </c>
      <c r="G1255" s="62"/>
      <c r="H1255" s="62"/>
      <c r="I1255" s="62"/>
      <c r="J1255" s="62">
        <v>173900</v>
      </c>
      <c r="K1255" s="62"/>
      <c r="L1255" s="62"/>
      <c r="M1255" s="62"/>
      <c r="N1255" s="62"/>
      <c r="O1255" s="59"/>
      <c r="P1255" s="59"/>
      <c r="Q1255" s="67">
        <f t="shared" si="162"/>
        <v>0</v>
      </c>
      <c r="R1255" s="59"/>
    </row>
    <row r="1256" spans="1:18">
      <c r="A1256" s="59">
        <v>4392219</v>
      </c>
      <c r="B1256" s="62">
        <v>16100</v>
      </c>
      <c r="C1256" s="62">
        <v>16100</v>
      </c>
      <c r="D1256" s="59" t="e">
        <f>VLOOKUP(A1256,'CARTERA COOSALUD'!$A$2:$B$371,2,0)</f>
        <v>#N/A</v>
      </c>
      <c r="E1256" s="59" t="e">
        <f>VLOOKUP(A1256,PAGOS!$A$2:$B$2051,2,0)</f>
        <v>#N/A</v>
      </c>
      <c r="F1256" s="59" t="e">
        <f t="shared" si="161"/>
        <v>#N/A</v>
      </c>
      <c r="G1256" s="62"/>
      <c r="H1256" s="62"/>
      <c r="I1256" s="62"/>
      <c r="J1256" s="62">
        <v>16100</v>
      </c>
      <c r="K1256" s="62"/>
      <c r="L1256" s="62"/>
      <c r="M1256" s="62"/>
      <c r="N1256" s="62"/>
      <c r="O1256" s="59"/>
      <c r="P1256" s="59"/>
      <c r="Q1256" s="67">
        <f t="shared" si="162"/>
        <v>0</v>
      </c>
      <c r="R1256" s="59"/>
    </row>
    <row r="1257" spans="1:18">
      <c r="A1257" s="59">
        <v>4392222</v>
      </c>
      <c r="B1257" s="62">
        <v>182600</v>
      </c>
      <c r="C1257" s="62">
        <v>182600</v>
      </c>
      <c r="D1257" s="59" t="e">
        <f>VLOOKUP(A1257,'CARTERA COOSALUD'!$A$2:$B$371,2,0)</f>
        <v>#N/A</v>
      </c>
      <c r="E1257" s="59" t="e">
        <f>VLOOKUP(A1257,PAGOS!$A$2:$B$2051,2,0)</f>
        <v>#N/A</v>
      </c>
      <c r="F1257" s="59" t="e">
        <f t="shared" si="161"/>
        <v>#N/A</v>
      </c>
      <c r="G1257" s="62"/>
      <c r="H1257" s="62"/>
      <c r="I1257" s="62"/>
      <c r="J1257" s="62">
        <v>182600</v>
      </c>
      <c r="K1257" s="62"/>
      <c r="L1257" s="62"/>
      <c r="M1257" s="62"/>
      <c r="N1257" s="62"/>
      <c r="O1257" s="59"/>
      <c r="P1257" s="59"/>
      <c r="Q1257" s="67">
        <f t="shared" si="162"/>
        <v>0</v>
      </c>
      <c r="R1257" s="59"/>
    </row>
    <row r="1258" spans="1:18">
      <c r="A1258" s="59">
        <v>4392224</v>
      </c>
      <c r="B1258" s="62">
        <v>51000</v>
      </c>
      <c r="C1258" s="62">
        <v>51000</v>
      </c>
      <c r="D1258" s="59" t="e">
        <f>VLOOKUP(A1258,'CARTERA COOSALUD'!$A$2:$B$371,2,0)</f>
        <v>#N/A</v>
      </c>
      <c r="E1258" s="59" t="e">
        <f>VLOOKUP(A1258,PAGOS!$A$2:$B$2051,2,0)</f>
        <v>#N/A</v>
      </c>
      <c r="F1258" s="59" t="e">
        <f t="shared" si="161"/>
        <v>#N/A</v>
      </c>
      <c r="G1258" s="62"/>
      <c r="H1258" s="62"/>
      <c r="I1258" s="62"/>
      <c r="J1258" s="62">
        <v>51000</v>
      </c>
      <c r="K1258" s="62"/>
      <c r="L1258" s="62"/>
      <c r="M1258" s="62"/>
      <c r="N1258" s="62"/>
      <c r="O1258" s="59"/>
      <c r="P1258" s="59"/>
      <c r="Q1258" s="67">
        <f t="shared" si="162"/>
        <v>0</v>
      </c>
      <c r="R1258" s="59"/>
    </row>
    <row r="1259" spans="1:18">
      <c r="A1259" s="59">
        <v>4392226</v>
      </c>
      <c r="B1259" s="62">
        <v>145300</v>
      </c>
      <c r="C1259" s="62">
        <v>145300</v>
      </c>
      <c r="D1259" s="59" t="e">
        <f>VLOOKUP(A1259,'CARTERA COOSALUD'!$A$2:$B$371,2,0)</f>
        <v>#N/A</v>
      </c>
      <c r="E1259" s="59" t="e">
        <f>VLOOKUP(A1259,PAGOS!$A$2:$B$2051,2,0)</f>
        <v>#N/A</v>
      </c>
      <c r="F1259" s="59" t="e">
        <f t="shared" si="161"/>
        <v>#N/A</v>
      </c>
      <c r="G1259" s="62"/>
      <c r="H1259" s="62"/>
      <c r="I1259" s="62"/>
      <c r="J1259" s="62">
        <v>145300</v>
      </c>
      <c r="K1259" s="62"/>
      <c r="L1259" s="62"/>
      <c r="M1259" s="62"/>
      <c r="N1259" s="62"/>
      <c r="O1259" s="59"/>
      <c r="P1259" s="59"/>
      <c r="Q1259" s="67">
        <f t="shared" si="162"/>
        <v>0</v>
      </c>
      <c r="R1259" s="59"/>
    </row>
    <row r="1260" spans="1:18">
      <c r="A1260" s="59">
        <v>4392227</v>
      </c>
      <c r="B1260" s="62">
        <v>96900</v>
      </c>
      <c r="C1260" s="62">
        <v>96900</v>
      </c>
      <c r="D1260" s="59" t="e">
        <f>VLOOKUP(A1260,'CARTERA COOSALUD'!$A$2:$B$371,2,0)</f>
        <v>#N/A</v>
      </c>
      <c r="E1260" s="59" t="e">
        <f>VLOOKUP(A1260,PAGOS!$A$2:$B$2051,2,0)</f>
        <v>#N/A</v>
      </c>
      <c r="F1260" s="59" t="e">
        <f t="shared" si="161"/>
        <v>#N/A</v>
      </c>
      <c r="G1260" s="62"/>
      <c r="H1260" s="62"/>
      <c r="I1260" s="62"/>
      <c r="J1260" s="62">
        <v>96900</v>
      </c>
      <c r="K1260" s="62"/>
      <c r="L1260" s="62"/>
      <c r="M1260" s="62"/>
      <c r="N1260" s="62"/>
      <c r="O1260" s="59"/>
      <c r="P1260" s="59"/>
      <c r="Q1260" s="67">
        <f t="shared" si="162"/>
        <v>0</v>
      </c>
      <c r="R1260" s="59"/>
    </row>
    <row r="1261" spans="1:18">
      <c r="A1261" s="59">
        <v>4392228</v>
      </c>
      <c r="B1261" s="62">
        <v>151600</v>
      </c>
      <c r="C1261" s="62">
        <v>151600</v>
      </c>
      <c r="D1261" s="59" t="e">
        <f>VLOOKUP(A1261,'CARTERA COOSALUD'!$A$2:$B$371,2,0)</f>
        <v>#N/A</v>
      </c>
      <c r="E1261" s="59" t="e">
        <f>VLOOKUP(A1261,PAGOS!$A$2:$B$2051,2,0)</f>
        <v>#N/A</v>
      </c>
      <c r="F1261" s="59" t="e">
        <f t="shared" si="161"/>
        <v>#N/A</v>
      </c>
      <c r="G1261" s="62"/>
      <c r="H1261" s="62"/>
      <c r="I1261" s="62"/>
      <c r="J1261" s="62">
        <v>151600</v>
      </c>
      <c r="K1261" s="62"/>
      <c r="L1261" s="62"/>
      <c r="M1261" s="62"/>
      <c r="N1261" s="62"/>
      <c r="O1261" s="59"/>
      <c r="P1261" s="59"/>
      <c r="Q1261" s="67">
        <f t="shared" si="162"/>
        <v>0</v>
      </c>
      <c r="R1261" s="59"/>
    </row>
    <row r="1262" spans="1:18">
      <c r="A1262" s="59">
        <v>4392230</v>
      </c>
      <c r="B1262" s="62">
        <v>16100</v>
      </c>
      <c r="C1262" s="62">
        <v>16100</v>
      </c>
      <c r="D1262" s="59" t="e">
        <f>VLOOKUP(A1262,'CARTERA COOSALUD'!$A$2:$B$371,2,0)</f>
        <v>#N/A</v>
      </c>
      <c r="E1262" s="59" t="e">
        <f>VLOOKUP(A1262,PAGOS!$A$2:$B$2051,2,0)</f>
        <v>#N/A</v>
      </c>
      <c r="F1262" s="59" t="e">
        <f t="shared" si="161"/>
        <v>#N/A</v>
      </c>
      <c r="G1262" s="62"/>
      <c r="H1262" s="62"/>
      <c r="I1262" s="62"/>
      <c r="J1262" s="62">
        <v>16100</v>
      </c>
      <c r="K1262" s="62"/>
      <c r="L1262" s="62"/>
      <c r="M1262" s="62"/>
      <c r="N1262" s="62"/>
      <c r="O1262" s="59"/>
      <c r="P1262" s="59"/>
      <c r="Q1262" s="67">
        <f t="shared" si="162"/>
        <v>0</v>
      </c>
      <c r="R1262" s="59"/>
    </row>
    <row r="1263" spans="1:18">
      <c r="A1263" s="59">
        <v>4392233</v>
      </c>
      <c r="B1263" s="62">
        <v>96900</v>
      </c>
      <c r="C1263" s="62">
        <v>96900</v>
      </c>
      <c r="D1263" s="59" t="e">
        <f>VLOOKUP(A1263,'CARTERA COOSALUD'!$A$2:$B$371,2,0)</f>
        <v>#N/A</v>
      </c>
      <c r="E1263" s="59" t="e">
        <f>VLOOKUP(A1263,PAGOS!$A$2:$B$2051,2,0)</f>
        <v>#N/A</v>
      </c>
      <c r="F1263" s="59" t="e">
        <f t="shared" si="161"/>
        <v>#N/A</v>
      </c>
      <c r="G1263" s="62"/>
      <c r="H1263" s="62"/>
      <c r="I1263" s="62"/>
      <c r="J1263" s="62">
        <v>96900</v>
      </c>
      <c r="K1263" s="62"/>
      <c r="L1263" s="62"/>
      <c r="M1263" s="62"/>
      <c r="N1263" s="62"/>
      <c r="O1263" s="59"/>
      <c r="P1263" s="59"/>
      <c r="Q1263" s="67">
        <f t="shared" si="162"/>
        <v>0</v>
      </c>
      <c r="R1263" s="59"/>
    </row>
    <row r="1264" spans="1:18">
      <c r="A1264" s="59">
        <v>4392241</v>
      </c>
      <c r="B1264" s="62">
        <v>51000</v>
      </c>
      <c r="C1264" s="62">
        <v>51000</v>
      </c>
      <c r="D1264" s="59" t="e">
        <f>VLOOKUP(A1264,'CARTERA COOSALUD'!$A$2:$B$371,2,0)</f>
        <v>#N/A</v>
      </c>
      <c r="E1264" s="59" t="e">
        <f>VLOOKUP(A1264,PAGOS!$A$2:$B$2051,2,0)</f>
        <v>#N/A</v>
      </c>
      <c r="F1264" s="59" t="e">
        <f t="shared" si="161"/>
        <v>#N/A</v>
      </c>
      <c r="G1264" s="62"/>
      <c r="H1264" s="62"/>
      <c r="I1264" s="62"/>
      <c r="J1264" s="62">
        <v>51000</v>
      </c>
      <c r="K1264" s="62"/>
      <c r="L1264" s="62"/>
      <c r="M1264" s="62"/>
      <c r="N1264" s="62"/>
      <c r="O1264" s="59"/>
      <c r="P1264" s="59"/>
      <c r="Q1264" s="67">
        <f t="shared" si="162"/>
        <v>0</v>
      </c>
      <c r="R1264" s="59"/>
    </row>
    <row r="1265" spans="1:18">
      <c r="A1265" s="59">
        <v>4392334</v>
      </c>
      <c r="B1265" s="62">
        <v>50600</v>
      </c>
      <c r="C1265" s="62">
        <v>50600</v>
      </c>
      <c r="D1265" s="59" t="e">
        <f>VLOOKUP(A1265,'CARTERA COOSALUD'!$A$2:$B$371,2,0)</f>
        <v>#N/A</v>
      </c>
      <c r="E1265" s="59" t="e">
        <f>VLOOKUP(A1265,PAGOS!$A$2:$B$2051,2,0)</f>
        <v>#N/A</v>
      </c>
      <c r="F1265" s="59" t="e">
        <f t="shared" si="161"/>
        <v>#N/A</v>
      </c>
      <c r="G1265" s="62"/>
      <c r="H1265" s="62"/>
      <c r="I1265" s="62"/>
      <c r="J1265" s="62">
        <v>50600</v>
      </c>
      <c r="K1265" s="62"/>
      <c r="L1265" s="62"/>
      <c r="M1265" s="62"/>
      <c r="N1265" s="62"/>
      <c r="O1265" s="59"/>
      <c r="P1265" s="59"/>
      <c r="Q1265" s="67">
        <f t="shared" si="162"/>
        <v>0</v>
      </c>
      <c r="R1265" s="59"/>
    </row>
    <row r="1266" spans="1:18">
      <c r="A1266" s="59">
        <v>4392366</v>
      </c>
      <c r="B1266" s="62">
        <v>50600</v>
      </c>
      <c r="C1266" s="62">
        <v>50600</v>
      </c>
      <c r="D1266" s="59" t="e">
        <f>VLOOKUP(A1266,'CARTERA COOSALUD'!$A$2:$B$371,2,0)</f>
        <v>#N/A</v>
      </c>
      <c r="E1266" s="59" t="e">
        <f>VLOOKUP(A1266,PAGOS!$A$2:$B$2051,2,0)</f>
        <v>#N/A</v>
      </c>
      <c r="F1266" s="59" t="e">
        <f t="shared" si="161"/>
        <v>#N/A</v>
      </c>
      <c r="G1266" s="62"/>
      <c r="H1266" s="62"/>
      <c r="I1266" s="62"/>
      <c r="J1266" s="62">
        <v>50600</v>
      </c>
      <c r="K1266" s="62"/>
      <c r="L1266" s="62"/>
      <c r="M1266" s="62"/>
      <c r="N1266" s="62"/>
      <c r="O1266" s="59"/>
      <c r="P1266" s="59"/>
      <c r="Q1266" s="67">
        <f t="shared" si="162"/>
        <v>0</v>
      </c>
      <c r="R1266" s="59"/>
    </row>
    <row r="1267" spans="1:18">
      <c r="A1267" s="59">
        <v>4392368</v>
      </c>
      <c r="B1267" s="62">
        <v>50600</v>
      </c>
      <c r="C1267" s="62">
        <v>50600</v>
      </c>
      <c r="D1267" s="59" t="e">
        <f>VLOOKUP(A1267,'CARTERA COOSALUD'!$A$2:$B$371,2,0)</f>
        <v>#N/A</v>
      </c>
      <c r="E1267" s="59" t="e">
        <f>VLOOKUP(A1267,PAGOS!$A$2:$B$2051,2,0)</f>
        <v>#N/A</v>
      </c>
      <c r="F1267" s="59" t="e">
        <f t="shared" si="161"/>
        <v>#N/A</v>
      </c>
      <c r="G1267" s="62"/>
      <c r="H1267" s="62"/>
      <c r="I1267" s="62"/>
      <c r="J1267" s="62">
        <v>50600</v>
      </c>
      <c r="K1267" s="62"/>
      <c r="L1267" s="62"/>
      <c r="M1267" s="62"/>
      <c r="N1267" s="62"/>
      <c r="O1267" s="59"/>
      <c r="P1267" s="59"/>
      <c r="Q1267" s="67">
        <f t="shared" si="162"/>
        <v>0</v>
      </c>
      <c r="R1267" s="59"/>
    </row>
    <row r="1268" spans="1:18">
      <c r="A1268" s="59">
        <v>4392424</v>
      </c>
      <c r="B1268" s="62">
        <v>334230</v>
      </c>
      <c r="C1268" s="62">
        <v>334230</v>
      </c>
      <c r="D1268" s="59" t="e">
        <f>VLOOKUP(A1268,'CARTERA COOSALUD'!$A$2:$B$371,2,0)</f>
        <v>#N/A</v>
      </c>
      <c r="E1268" s="59" t="e">
        <f>VLOOKUP(A1268,PAGOS!$A$2:$B$2051,2,0)</f>
        <v>#N/A</v>
      </c>
      <c r="F1268" s="59" t="e">
        <f t="shared" si="161"/>
        <v>#N/A</v>
      </c>
      <c r="G1268" s="62"/>
      <c r="H1268" s="62"/>
      <c r="I1268" s="62"/>
      <c r="J1268" s="62">
        <v>334230</v>
      </c>
      <c r="K1268" s="62"/>
      <c r="L1268" s="62"/>
      <c r="M1268" s="62"/>
      <c r="N1268" s="62"/>
      <c r="O1268" s="59"/>
      <c r="P1268" s="59"/>
      <c r="Q1268" s="67">
        <f t="shared" si="162"/>
        <v>0</v>
      </c>
      <c r="R1268" s="59"/>
    </row>
    <row r="1269" spans="1:18">
      <c r="A1269" s="59">
        <v>4392430</v>
      </c>
      <c r="B1269" s="62">
        <v>53500</v>
      </c>
      <c r="C1269" s="62">
        <v>53500</v>
      </c>
      <c r="D1269" s="59" t="e">
        <f>VLOOKUP(A1269,'CARTERA COOSALUD'!$A$2:$B$371,2,0)</f>
        <v>#N/A</v>
      </c>
      <c r="E1269" s="59" t="e">
        <f>VLOOKUP(A1269,PAGOS!$A$2:$B$2051,2,0)</f>
        <v>#N/A</v>
      </c>
      <c r="F1269" s="59" t="e">
        <f t="shared" si="161"/>
        <v>#N/A</v>
      </c>
      <c r="G1269" s="62"/>
      <c r="H1269" s="62"/>
      <c r="I1269" s="62"/>
      <c r="J1269" s="62">
        <v>53500</v>
      </c>
      <c r="K1269" s="62"/>
      <c r="L1269" s="62"/>
      <c r="M1269" s="62"/>
      <c r="N1269" s="62"/>
      <c r="O1269" s="59"/>
      <c r="P1269" s="59"/>
      <c r="Q1269" s="67">
        <f t="shared" si="162"/>
        <v>0</v>
      </c>
      <c r="R1269" s="59"/>
    </row>
    <row r="1270" spans="1:18">
      <c r="A1270" s="59">
        <v>4392439</v>
      </c>
      <c r="B1270" s="62">
        <v>65200</v>
      </c>
      <c r="C1270" s="62">
        <v>65200</v>
      </c>
      <c r="D1270" s="59" t="e">
        <f>VLOOKUP(A1270,'CARTERA COOSALUD'!$A$2:$B$371,2,0)</f>
        <v>#N/A</v>
      </c>
      <c r="E1270" s="59" t="e">
        <f>VLOOKUP(A1270,PAGOS!$A$2:$B$2051,2,0)</f>
        <v>#N/A</v>
      </c>
      <c r="F1270" s="59" t="e">
        <f t="shared" si="161"/>
        <v>#N/A</v>
      </c>
      <c r="G1270" s="62"/>
      <c r="H1270" s="62"/>
      <c r="I1270" s="62"/>
      <c r="J1270" s="62">
        <v>65200</v>
      </c>
      <c r="K1270" s="62"/>
      <c r="L1270" s="62"/>
      <c r="M1270" s="62"/>
      <c r="N1270" s="62"/>
      <c r="O1270" s="59"/>
      <c r="P1270" s="59"/>
      <c r="Q1270" s="67">
        <f t="shared" si="162"/>
        <v>0</v>
      </c>
      <c r="R1270" s="59"/>
    </row>
    <row r="1271" spans="1:18">
      <c r="A1271" s="59">
        <v>4392505</v>
      </c>
      <c r="B1271" s="62">
        <v>225000</v>
      </c>
      <c r="C1271" s="62">
        <v>225000</v>
      </c>
      <c r="D1271" s="59" t="e">
        <f>VLOOKUP(A1271,'CARTERA COOSALUD'!$A$2:$B$371,2,0)</f>
        <v>#N/A</v>
      </c>
      <c r="E1271" s="59" t="e">
        <f>VLOOKUP(A1271,PAGOS!$A$2:$B$2051,2,0)</f>
        <v>#N/A</v>
      </c>
      <c r="F1271" s="59" t="e">
        <f t="shared" si="161"/>
        <v>#N/A</v>
      </c>
      <c r="G1271" s="62"/>
      <c r="H1271" s="62"/>
      <c r="I1271" s="62"/>
      <c r="J1271" s="62">
        <v>225000</v>
      </c>
      <c r="K1271" s="62"/>
      <c r="L1271" s="62"/>
      <c r="M1271" s="62"/>
      <c r="N1271" s="62"/>
      <c r="O1271" s="59"/>
      <c r="P1271" s="59"/>
      <c r="Q1271" s="67">
        <f t="shared" si="162"/>
        <v>0</v>
      </c>
      <c r="R1271" s="59"/>
    </row>
    <row r="1272" spans="1:18">
      <c r="A1272" s="59">
        <v>4392525</v>
      </c>
      <c r="B1272" s="62">
        <v>225000</v>
      </c>
      <c r="C1272" s="62">
        <v>225000</v>
      </c>
      <c r="D1272" s="59" t="e">
        <f>VLOOKUP(A1272,'CARTERA COOSALUD'!$A$2:$B$371,2,0)</f>
        <v>#N/A</v>
      </c>
      <c r="E1272" s="59" t="e">
        <f>VLOOKUP(A1272,PAGOS!$A$2:$B$2051,2,0)</f>
        <v>#N/A</v>
      </c>
      <c r="F1272" s="59" t="e">
        <f t="shared" si="161"/>
        <v>#N/A</v>
      </c>
      <c r="G1272" s="62"/>
      <c r="H1272" s="62"/>
      <c r="I1272" s="62"/>
      <c r="J1272" s="62">
        <v>225000</v>
      </c>
      <c r="K1272" s="62"/>
      <c r="L1272" s="62"/>
      <c r="M1272" s="62"/>
      <c r="N1272" s="62"/>
      <c r="O1272" s="59"/>
      <c r="P1272" s="59"/>
      <c r="Q1272" s="67">
        <f t="shared" si="162"/>
        <v>0</v>
      </c>
      <c r="R1272" s="59"/>
    </row>
    <row r="1273" spans="1:18">
      <c r="A1273" s="59">
        <v>4392534</v>
      </c>
      <c r="B1273" s="62">
        <v>99800</v>
      </c>
      <c r="C1273" s="62">
        <v>99800</v>
      </c>
      <c r="D1273" s="59" t="e">
        <f>VLOOKUP(A1273,'CARTERA COOSALUD'!$A$2:$B$371,2,0)</f>
        <v>#N/A</v>
      </c>
      <c r="E1273" s="59" t="e">
        <f>VLOOKUP(A1273,PAGOS!$A$2:$B$2051,2,0)</f>
        <v>#N/A</v>
      </c>
      <c r="F1273" s="59" t="e">
        <f t="shared" si="161"/>
        <v>#N/A</v>
      </c>
      <c r="G1273" s="62"/>
      <c r="H1273" s="62"/>
      <c r="I1273" s="62"/>
      <c r="J1273" s="62">
        <v>99800</v>
      </c>
      <c r="K1273" s="62"/>
      <c r="L1273" s="62"/>
      <c r="M1273" s="62"/>
      <c r="N1273" s="62"/>
      <c r="O1273" s="59"/>
      <c r="P1273" s="59"/>
      <c r="Q1273" s="67">
        <f t="shared" si="162"/>
        <v>0</v>
      </c>
      <c r="R1273" s="59"/>
    </row>
    <row r="1274" spans="1:18">
      <c r="A1274" s="59">
        <v>4392584</v>
      </c>
      <c r="B1274" s="62">
        <v>337500</v>
      </c>
      <c r="C1274" s="62">
        <v>337500</v>
      </c>
      <c r="D1274" s="59" t="e">
        <f>VLOOKUP(A1274,'CARTERA COOSALUD'!$A$2:$B$371,2,0)</f>
        <v>#N/A</v>
      </c>
      <c r="E1274" s="59" t="e">
        <f>VLOOKUP(A1274,PAGOS!$A$2:$B$2051,2,0)</f>
        <v>#N/A</v>
      </c>
      <c r="F1274" s="59" t="e">
        <f t="shared" si="161"/>
        <v>#N/A</v>
      </c>
      <c r="G1274" s="62"/>
      <c r="H1274" s="62"/>
      <c r="I1274" s="62"/>
      <c r="J1274" s="62">
        <v>337500</v>
      </c>
      <c r="K1274" s="62"/>
      <c r="L1274" s="62"/>
      <c r="M1274" s="62"/>
      <c r="N1274" s="62"/>
      <c r="O1274" s="59"/>
      <c r="P1274" s="59"/>
      <c r="Q1274" s="67">
        <f t="shared" si="162"/>
        <v>0</v>
      </c>
      <c r="R1274" s="59"/>
    </row>
    <row r="1275" spans="1:18">
      <c r="A1275" s="59">
        <v>4392604</v>
      </c>
      <c r="B1275" s="62">
        <v>289260</v>
      </c>
      <c r="C1275" s="62">
        <v>289260</v>
      </c>
      <c r="D1275" s="59" t="e">
        <f>VLOOKUP(A1275,'CARTERA COOSALUD'!$A$2:$B$371,2,0)</f>
        <v>#N/A</v>
      </c>
      <c r="E1275" s="59" t="e">
        <f>VLOOKUP(A1275,PAGOS!$A$2:$B$2051,2,0)</f>
        <v>#N/A</v>
      </c>
      <c r="F1275" s="59" t="e">
        <f t="shared" si="161"/>
        <v>#N/A</v>
      </c>
      <c r="G1275" s="62"/>
      <c r="H1275" s="62"/>
      <c r="I1275" s="62"/>
      <c r="J1275" s="62">
        <v>289260</v>
      </c>
      <c r="K1275" s="62"/>
      <c r="L1275" s="62"/>
      <c r="M1275" s="62"/>
      <c r="N1275" s="62"/>
      <c r="O1275" s="59"/>
      <c r="P1275" s="59"/>
      <c r="Q1275" s="67">
        <f t="shared" si="162"/>
        <v>0</v>
      </c>
      <c r="R1275" s="59"/>
    </row>
    <row r="1276" spans="1:18">
      <c r="A1276" s="59">
        <v>4392662</v>
      </c>
      <c r="B1276" s="62">
        <v>337500</v>
      </c>
      <c r="C1276" s="62">
        <v>337500</v>
      </c>
      <c r="D1276" s="59" t="e">
        <f>VLOOKUP(A1276,'CARTERA COOSALUD'!$A$2:$B$371,2,0)</f>
        <v>#N/A</v>
      </c>
      <c r="E1276" s="59" t="e">
        <f>VLOOKUP(A1276,PAGOS!$A$2:$B$2051,2,0)</f>
        <v>#N/A</v>
      </c>
      <c r="F1276" s="59" t="e">
        <f t="shared" si="161"/>
        <v>#N/A</v>
      </c>
      <c r="G1276" s="62"/>
      <c r="H1276" s="62"/>
      <c r="I1276" s="62"/>
      <c r="J1276" s="62">
        <v>337500</v>
      </c>
      <c r="K1276" s="62"/>
      <c r="L1276" s="62"/>
      <c r="M1276" s="62"/>
      <c r="N1276" s="62"/>
      <c r="O1276" s="59"/>
      <c r="P1276" s="59"/>
      <c r="Q1276" s="67">
        <f t="shared" si="162"/>
        <v>0</v>
      </c>
      <c r="R1276" s="59"/>
    </row>
    <row r="1277" spans="1:18">
      <c r="A1277" s="59">
        <v>4392754</v>
      </c>
      <c r="B1277" s="62">
        <v>50600</v>
      </c>
      <c r="C1277" s="62">
        <v>50600</v>
      </c>
      <c r="D1277" s="59" t="e">
        <f>VLOOKUP(A1277,'CARTERA COOSALUD'!$A$2:$B$371,2,0)</f>
        <v>#N/A</v>
      </c>
      <c r="E1277" s="59" t="e">
        <f>VLOOKUP(A1277,PAGOS!$A$2:$B$2051,2,0)</f>
        <v>#N/A</v>
      </c>
      <c r="F1277" s="59" t="e">
        <f t="shared" si="161"/>
        <v>#N/A</v>
      </c>
      <c r="G1277" s="62"/>
      <c r="H1277" s="62"/>
      <c r="I1277" s="62"/>
      <c r="J1277" s="62">
        <v>50600</v>
      </c>
      <c r="K1277" s="62"/>
      <c r="L1277" s="62"/>
      <c r="M1277" s="62"/>
      <c r="N1277" s="62"/>
      <c r="O1277" s="59"/>
      <c r="P1277" s="59"/>
      <c r="Q1277" s="67">
        <f t="shared" si="162"/>
        <v>0</v>
      </c>
      <c r="R1277" s="59"/>
    </row>
    <row r="1278" spans="1:18">
      <c r="A1278" s="59">
        <v>4392793</v>
      </c>
      <c r="B1278" s="62">
        <v>303460</v>
      </c>
      <c r="C1278" s="62">
        <v>303460</v>
      </c>
      <c r="D1278" s="59" t="e">
        <f>VLOOKUP(A1278,'CARTERA COOSALUD'!$A$2:$B$371,2,0)</f>
        <v>#N/A</v>
      </c>
      <c r="E1278" s="59" t="e">
        <f>VLOOKUP(A1278,PAGOS!$A$2:$B$2051,2,0)</f>
        <v>#N/A</v>
      </c>
      <c r="F1278" s="59" t="e">
        <f t="shared" si="161"/>
        <v>#N/A</v>
      </c>
      <c r="G1278" s="62"/>
      <c r="H1278" s="62"/>
      <c r="I1278" s="62"/>
      <c r="J1278" s="62">
        <v>303460</v>
      </c>
      <c r="K1278" s="62"/>
      <c r="L1278" s="62"/>
      <c r="M1278" s="62"/>
      <c r="N1278" s="62"/>
      <c r="O1278" s="59"/>
      <c r="P1278" s="59"/>
      <c r="Q1278" s="67">
        <f t="shared" si="162"/>
        <v>0</v>
      </c>
      <c r="R1278" s="59"/>
    </row>
    <row r="1279" spans="1:18">
      <c r="A1279" s="59">
        <v>4392796</v>
      </c>
      <c r="B1279" s="62">
        <v>67600</v>
      </c>
      <c r="C1279" s="62">
        <v>67600</v>
      </c>
      <c r="D1279" s="59" t="e">
        <f>VLOOKUP(A1279,'CARTERA COOSALUD'!$A$2:$B$371,2,0)</f>
        <v>#N/A</v>
      </c>
      <c r="E1279" s="59" t="e">
        <f>VLOOKUP(A1279,PAGOS!$A$2:$B$2051,2,0)</f>
        <v>#N/A</v>
      </c>
      <c r="F1279" s="59" t="e">
        <f t="shared" si="161"/>
        <v>#N/A</v>
      </c>
      <c r="G1279" s="62"/>
      <c r="H1279" s="62"/>
      <c r="I1279" s="62"/>
      <c r="J1279" s="62">
        <v>67600</v>
      </c>
      <c r="K1279" s="62"/>
      <c r="L1279" s="62"/>
      <c r="M1279" s="62"/>
      <c r="N1279" s="62"/>
      <c r="O1279" s="59"/>
      <c r="P1279" s="59"/>
      <c r="Q1279" s="67">
        <f t="shared" si="162"/>
        <v>0</v>
      </c>
      <c r="R1279" s="59"/>
    </row>
    <row r="1280" spans="1:18">
      <c r="A1280" s="59">
        <v>4392797</v>
      </c>
      <c r="B1280" s="62">
        <v>53500</v>
      </c>
      <c r="C1280" s="62">
        <v>53500</v>
      </c>
      <c r="D1280" s="59" t="e">
        <f>VLOOKUP(A1280,'CARTERA COOSALUD'!$A$2:$B$371,2,0)</f>
        <v>#N/A</v>
      </c>
      <c r="E1280" s="59" t="e">
        <f>VLOOKUP(A1280,PAGOS!$A$2:$B$2051,2,0)</f>
        <v>#N/A</v>
      </c>
      <c r="F1280" s="59" t="e">
        <f t="shared" si="161"/>
        <v>#N/A</v>
      </c>
      <c r="G1280" s="62"/>
      <c r="H1280" s="62"/>
      <c r="I1280" s="62"/>
      <c r="J1280" s="62">
        <v>53500</v>
      </c>
      <c r="K1280" s="62"/>
      <c r="L1280" s="62"/>
      <c r="M1280" s="62"/>
      <c r="N1280" s="62"/>
      <c r="O1280" s="59"/>
      <c r="P1280" s="59"/>
      <c r="Q1280" s="67">
        <f t="shared" si="162"/>
        <v>0</v>
      </c>
      <c r="R1280" s="59"/>
    </row>
    <row r="1281" spans="1:18">
      <c r="A1281" s="59">
        <v>4392806</v>
      </c>
      <c r="B1281" s="62">
        <v>670900</v>
      </c>
      <c r="C1281" s="62">
        <v>670900</v>
      </c>
      <c r="D1281" s="59" t="e">
        <f>VLOOKUP(A1281,'CARTERA COOSALUD'!$A$2:$B$371,2,0)</f>
        <v>#N/A</v>
      </c>
      <c r="E1281" s="59" t="e">
        <f>VLOOKUP(A1281,PAGOS!$A$2:$B$2051,2,0)</f>
        <v>#N/A</v>
      </c>
      <c r="F1281" s="59" t="e">
        <f t="shared" si="161"/>
        <v>#N/A</v>
      </c>
      <c r="G1281" s="62"/>
      <c r="H1281" s="62"/>
      <c r="I1281" s="62"/>
      <c r="J1281" s="62">
        <v>670900</v>
      </c>
      <c r="K1281" s="62"/>
      <c r="L1281" s="62"/>
      <c r="M1281" s="62"/>
      <c r="N1281" s="62"/>
      <c r="O1281" s="59"/>
      <c r="P1281" s="59"/>
      <c r="Q1281" s="67">
        <f t="shared" si="162"/>
        <v>0</v>
      </c>
      <c r="R1281" s="59"/>
    </row>
    <row r="1282" spans="1:18">
      <c r="A1282" s="59">
        <v>4392853</v>
      </c>
      <c r="B1282" s="62">
        <v>405450</v>
      </c>
      <c r="C1282" s="62">
        <v>405450</v>
      </c>
      <c r="D1282" s="59" t="e">
        <f>VLOOKUP(A1282,'CARTERA COOSALUD'!$A$2:$B$371,2,0)</f>
        <v>#N/A</v>
      </c>
      <c r="E1282" s="59" t="e">
        <f>VLOOKUP(A1282,PAGOS!$A$2:$B$2051,2,0)</f>
        <v>#N/A</v>
      </c>
      <c r="F1282" s="59" t="e">
        <f t="shared" si="161"/>
        <v>#N/A</v>
      </c>
      <c r="G1282" s="62"/>
      <c r="H1282" s="62"/>
      <c r="I1282" s="62"/>
      <c r="J1282" s="62">
        <v>405450</v>
      </c>
      <c r="K1282" s="62"/>
      <c r="L1282" s="62"/>
      <c r="M1282" s="62"/>
      <c r="N1282" s="62"/>
      <c r="O1282" s="59"/>
      <c r="P1282" s="59"/>
      <c r="Q1282" s="67">
        <f t="shared" si="162"/>
        <v>0</v>
      </c>
      <c r="R1282" s="59"/>
    </row>
    <row r="1283" spans="1:18">
      <c r="A1283" s="59">
        <v>4393163</v>
      </c>
      <c r="B1283" s="62">
        <v>36900</v>
      </c>
      <c r="C1283" s="62">
        <v>36900</v>
      </c>
      <c r="D1283" s="59" t="e">
        <f>VLOOKUP(A1283,'CARTERA COOSALUD'!$A$2:$B$371,2,0)</f>
        <v>#N/A</v>
      </c>
      <c r="E1283" s="59" t="e">
        <f>VLOOKUP(A1283,PAGOS!$A$2:$B$2051,2,0)</f>
        <v>#N/A</v>
      </c>
      <c r="F1283" s="59" t="e">
        <f t="shared" ref="F1283:F1312" si="163">+C1283-D1283</f>
        <v>#N/A</v>
      </c>
      <c r="G1283" s="62"/>
      <c r="H1283" s="62"/>
      <c r="I1283" s="62"/>
      <c r="J1283" s="62">
        <v>36900</v>
      </c>
      <c r="K1283" s="62"/>
      <c r="L1283" s="62"/>
      <c r="M1283" s="62"/>
      <c r="N1283" s="62"/>
      <c r="O1283" s="59"/>
      <c r="P1283" s="59"/>
      <c r="Q1283" s="67">
        <f t="shared" ref="Q1283:Q1312" si="164">+C1283-SUM(G1283:N1283)</f>
        <v>0</v>
      </c>
      <c r="R1283" s="59"/>
    </row>
    <row r="1284" spans="1:18">
      <c r="A1284" s="59">
        <v>4393394</v>
      </c>
      <c r="B1284" s="62">
        <v>282100</v>
      </c>
      <c r="C1284" s="62">
        <v>282100</v>
      </c>
      <c r="D1284" s="59" t="e">
        <f>VLOOKUP(A1284,'CARTERA COOSALUD'!$A$2:$B$371,2,0)</f>
        <v>#N/A</v>
      </c>
      <c r="E1284" s="59" t="e">
        <f>VLOOKUP(A1284,PAGOS!$A$2:$B$2051,2,0)</f>
        <v>#N/A</v>
      </c>
      <c r="F1284" s="59" t="e">
        <f t="shared" si="163"/>
        <v>#N/A</v>
      </c>
      <c r="G1284" s="62"/>
      <c r="H1284" s="62"/>
      <c r="I1284" s="62"/>
      <c r="J1284" s="62">
        <v>282100</v>
      </c>
      <c r="K1284" s="62"/>
      <c r="L1284" s="62"/>
      <c r="M1284" s="62"/>
      <c r="N1284" s="62"/>
      <c r="O1284" s="59"/>
      <c r="P1284" s="59"/>
      <c r="Q1284" s="67">
        <f t="shared" si="164"/>
        <v>0</v>
      </c>
      <c r="R1284" s="59"/>
    </row>
    <row r="1285" spans="1:18">
      <c r="A1285" s="59">
        <v>4388524</v>
      </c>
      <c r="B1285" s="62">
        <v>489800</v>
      </c>
      <c r="C1285" s="62">
        <v>489800</v>
      </c>
      <c r="D1285" s="59" t="e">
        <f>VLOOKUP(A1285,'CARTERA COOSALUD'!$A$2:$B$371,2,0)</f>
        <v>#N/A</v>
      </c>
      <c r="E1285" s="59" t="e">
        <f>VLOOKUP(A1285,PAGOS!$A$2:$B$2051,2,0)</f>
        <v>#N/A</v>
      </c>
      <c r="F1285" s="59" t="e">
        <f t="shared" si="163"/>
        <v>#N/A</v>
      </c>
      <c r="G1285" s="62"/>
      <c r="H1285" s="62"/>
      <c r="I1285" s="62"/>
      <c r="J1285" s="62">
        <v>489800</v>
      </c>
      <c r="K1285" s="62"/>
      <c r="L1285" s="62"/>
      <c r="M1285" s="62"/>
      <c r="N1285" s="62"/>
      <c r="O1285" s="59"/>
      <c r="P1285" s="59"/>
      <c r="Q1285" s="67">
        <f t="shared" si="164"/>
        <v>0</v>
      </c>
      <c r="R1285" s="59"/>
    </row>
    <row r="1286" spans="1:18">
      <c r="A1286" s="59">
        <v>4389058</v>
      </c>
      <c r="B1286" s="62">
        <v>1076410</v>
      </c>
      <c r="C1286" s="62">
        <v>1076410</v>
      </c>
      <c r="D1286" s="59" t="e">
        <f>VLOOKUP(A1286,'CARTERA COOSALUD'!$A$2:$B$371,2,0)</f>
        <v>#N/A</v>
      </c>
      <c r="E1286" s="59" t="e">
        <f>VLOOKUP(A1286,PAGOS!$A$2:$B$2051,2,0)</f>
        <v>#N/A</v>
      </c>
      <c r="F1286" s="59" t="e">
        <f t="shared" si="163"/>
        <v>#N/A</v>
      </c>
      <c r="G1286" s="62"/>
      <c r="H1286" s="62"/>
      <c r="I1286" s="62"/>
      <c r="J1286" s="62">
        <v>1076410</v>
      </c>
      <c r="K1286" s="62"/>
      <c r="L1286" s="62"/>
      <c r="M1286" s="62"/>
      <c r="N1286" s="62"/>
      <c r="O1286" s="59"/>
      <c r="P1286" s="59"/>
      <c r="Q1286" s="67">
        <f t="shared" si="164"/>
        <v>0</v>
      </c>
      <c r="R1286" s="59"/>
    </row>
    <row r="1287" spans="1:18">
      <c r="A1287" s="59">
        <v>4389254</v>
      </c>
      <c r="B1287" s="62">
        <v>38000</v>
      </c>
      <c r="C1287" s="62">
        <v>38000</v>
      </c>
      <c r="D1287" s="59" t="e">
        <f>VLOOKUP(A1287,'CARTERA COOSALUD'!$A$2:$B$371,2,0)</f>
        <v>#N/A</v>
      </c>
      <c r="E1287" s="59" t="e">
        <f>VLOOKUP(A1287,PAGOS!$A$2:$B$2051,2,0)</f>
        <v>#N/A</v>
      </c>
      <c r="F1287" s="59" t="e">
        <f t="shared" si="163"/>
        <v>#N/A</v>
      </c>
      <c r="G1287" s="62"/>
      <c r="H1287" s="62"/>
      <c r="I1287" s="62"/>
      <c r="J1287" s="62">
        <v>38000</v>
      </c>
      <c r="K1287" s="62"/>
      <c r="L1287" s="62"/>
      <c r="M1287" s="62"/>
      <c r="N1287" s="62"/>
      <c r="O1287" s="59"/>
      <c r="P1287" s="59"/>
      <c r="Q1287" s="67">
        <f t="shared" si="164"/>
        <v>0</v>
      </c>
      <c r="R1287" s="59"/>
    </row>
    <row r="1288" spans="1:18">
      <c r="A1288" s="59">
        <v>4389287</v>
      </c>
      <c r="B1288" s="62">
        <v>3290464</v>
      </c>
      <c r="C1288" s="62">
        <v>3290464</v>
      </c>
      <c r="D1288" s="59" t="e">
        <f>VLOOKUP(A1288,'CARTERA COOSALUD'!$A$2:$B$371,2,0)</f>
        <v>#N/A</v>
      </c>
      <c r="E1288" s="59" t="e">
        <f>VLOOKUP(A1288,PAGOS!$A$2:$B$2051,2,0)</f>
        <v>#N/A</v>
      </c>
      <c r="F1288" s="59" t="e">
        <f t="shared" si="163"/>
        <v>#N/A</v>
      </c>
      <c r="G1288" s="62"/>
      <c r="H1288" s="62"/>
      <c r="I1288" s="62"/>
      <c r="J1288" s="62">
        <v>3290464</v>
      </c>
      <c r="K1288" s="62"/>
      <c r="L1288" s="62"/>
      <c r="M1288" s="62"/>
      <c r="N1288" s="62"/>
      <c r="O1288" s="59"/>
      <c r="P1288" s="59"/>
      <c r="Q1288" s="67">
        <f t="shared" si="164"/>
        <v>0</v>
      </c>
      <c r="R1288" s="59"/>
    </row>
    <row r="1289" spans="1:18">
      <c r="A1289" s="59">
        <v>4389748</v>
      </c>
      <c r="B1289" s="62">
        <v>65200</v>
      </c>
      <c r="C1289" s="62">
        <v>65200</v>
      </c>
      <c r="D1289" s="59" t="e">
        <f>VLOOKUP(A1289,'CARTERA COOSALUD'!$A$2:$B$371,2,0)</f>
        <v>#N/A</v>
      </c>
      <c r="E1289" s="59" t="e">
        <f>VLOOKUP(A1289,PAGOS!$A$2:$B$2051,2,0)</f>
        <v>#N/A</v>
      </c>
      <c r="F1289" s="59" t="e">
        <f t="shared" si="163"/>
        <v>#N/A</v>
      </c>
      <c r="G1289" s="62"/>
      <c r="H1289" s="62"/>
      <c r="I1289" s="62"/>
      <c r="J1289" s="62">
        <v>65200</v>
      </c>
      <c r="K1289" s="62"/>
      <c r="L1289" s="62"/>
      <c r="M1289" s="62"/>
      <c r="N1289" s="62"/>
      <c r="O1289" s="59"/>
      <c r="P1289" s="59"/>
      <c r="Q1289" s="67">
        <f t="shared" si="164"/>
        <v>0</v>
      </c>
      <c r="R1289" s="59"/>
    </row>
    <row r="1290" spans="1:18">
      <c r="A1290" s="59">
        <v>4389946</v>
      </c>
      <c r="B1290" s="62">
        <v>57600</v>
      </c>
      <c r="C1290" s="62">
        <v>57600</v>
      </c>
      <c r="D1290" s="59" t="e">
        <f>VLOOKUP(A1290,'CARTERA COOSALUD'!$A$2:$B$371,2,0)</f>
        <v>#N/A</v>
      </c>
      <c r="E1290" s="59" t="e">
        <f>VLOOKUP(A1290,PAGOS!$A$2:$B$2051,2,0)</f>
        <v>#N/A</v>
      </c>
      <c r="F1290" s="59" t="e">
        <f t="shared" si="163"/>
        <v>#N/A</v>
      </c>
      <c r="G1290" s="62"/>
      <c r="H1290" s="62"/>
      <c r="I1290" s="62"/>
      <c r="J1290" s="62">
        <v>57600</v>
      </c>
      <c r="K1290" s="62"/>
      <c r="L1290" s="62"/>
      <c r="M1290" s="62"/>
      <c r="N1290" s="62"/>
      <c r="O1290" s="59"/>
      <c r="P1290" s="59"/>
      <c r="Q1290" s="67">
        <f t="shared" si="164"/>
        <v>0</v>
      </c>
      <c r="R1290" s="59"/>
    </row>
    <row r="1291" spans="1:18">
      <c r="A1291" s="59">
        <v>4390235</v>
      </c>
      <c r="B1291" s="62">
        <v>1371890</v>
      </c>
      <c r="C1291" s="62">
        <v>1371890</v>
      </c>
      <c r="D1291" s="59" t="e">
        <f>VLOOKUP(A1291,'CARTERA COOSALUD'!$A$2:$B$371,2,0)</f>
        <v>#N/A</v>
      </c>
      <c r="E1291" s="59" t="e">
        <f>VLOOKUP(A1291,PAGOS!$A$2:$B$2051,2,0)</f>
        <v>#N/A</v>
      </c>
      <c r="F1291" s="59" t="e">
        <f t="shared" si="163"/>
        <v>#N/A</v>
      </c>
      <c r="G1291" s="62"/>
      <c r="H1291" s="62"/>
      <c r="I1291" s="62"/>
      <c r="J1291" s="62">
        <v>1371890</v>
      </c>
      <c r="K1291" s="62"/>
      <c r="L1291" s="62"/>
      <c r="M1291" s="62"/>
      <c r="N1291" s="62"/>
      <c r="O1291" s="59"/>
      <c r="P1291" s="59"/>
      <c r="Q1291" s="67">
        <f t="shared" si="164"/>
        <v>0</v>
      </c>
      <c r="R1291" s="59"/>
    </row>
    <row r="1292" spans="1:18">
      <c r="A1292" s="59">
        <v>4390310</v>
      </c>
      <c r="B1292" s="62">
        <v>450000</v>
      </c>
      <c r="C1292" s="62">
        <v>450000</v>
      </c>
      <c r="D1292" s="59" t="e">
        <f>VLOOKUP(A1292,'CARTERA COOSALUD'!$A$2:$B$371,2,0)</f>
        <v>#N/A</v>
      </c>
      <c r="E1292" s="59" t="e">
        <f>VLOOKUP(A1292,PAGOS!$A$2:$B$2051,2,0)</f>
        <v>#N/A</v>
      </c>
      <c r="F1292" s="59" t="e">
        <f t="shared" si="163"/>
        <v>#N/A</v>
      </c>
      <c r="G1292" s="62"/>
      <c r="H1292" s="62"/>
      <c r="I1292" s="62"/>
      <c r="J1292" s="62">
        <v>450000</v>
      </c>
      <c r="K1292" s="62"/>
      <c r="L1292" s="62"/>
      <c r="M1292" s="62"/>
      <c r="N1292" s="62"/>
      <c r="O1292" s="59"/>
      <c r="P1292" s="59"/>
      <c r="Q1292" s="67">
        <f t="shared" si="164"/>
        <v>0</v>
      </c>
      <c r="R1292" s="59"/>
    </row>
    <row r="1293" spans="1:18">
      <c r="A1293" s="59">
        <v>4390481</v>
      </c>
      <c r="B1293" s="62">
        <v>50600</v>
      </c>
      <c r="C1293" s="62">
        <v>50600</v>
      </c>
      <c r="D1293" s="59" t="e">
        <f>VLOOKUP(A1293,'CARTERA COOSALUD'!$A$2:$B$371,2,0)</f>
        <v>#N/A</v>
      </c>
      <c r="E1293" s="59" t="e">
        <f>VLOOKUP(A1293,PAGOS!$A$2:$B$2051,2,0)</f>
        <v>#N/A</v>
      </c>
      <c r="F1293" s="59" t="e">
        <f t="shared" si="163"/>
        <v>#N/A</v>
      </c>
      <c r="G1293" s="62"/>
      <c r="H1293" s="62"/>
      <c r="I1293" s="62"/>
      <c r="J1293" s="62">
        <v>50600</v>
      </c>
      <c r="K1293" s="62"/>
      <c r="L1293" s="62"/>
      <c r="M1293" s="62"/>
      <c r="N1293" s="62"/>
      <c r="O1293" s="59"/>
      <c r="P1293" s="59"/>
      <c r="Q1293" s="67">
        <f t="shared" si="164"/>
        <v>0</v>
      </c>
      <c r="R1293" s="59"/>
    </row>
    <row r="1294" spans="1:18">
      <c r="A1294" s="59">
        <v>4390504</v>
      </c>
      <c r="B1294" s="62">
        <v>50600</v>
      </c>
      <c r="C1294" s="62">
        <v>50600</v>
      </c>
      <c r="D1294" s="59" t="e">
        <f>VLOOKUP(A1294,'CARTERA COOSALUD'!$A$2:$B$371,2,0)</f>
        <v>#N/A</v>
      </c>
      <c r="E1294" s="59" t="e">
        <f>VLOOKUP(A1294,PAGOS!$A$2:$B$2051,2,0)</f>
        <v>#N/A</v>
      </c>
      <c r="F1294" s="59" t="e">
        <f t="shared" si="163"/>
        <v>#N/A</v>
      </c>
      <c r="G1294" s="62"/>
      <c r="H1294" s="62"/>
      <c r="I1294" s="62"/>
      <c r="J1294" s="62">
        <v>50600</v>
      </c>
      <c r="K1294" s="62"/>
      <c r="L1294" s="62"/>
      <c r="M1294" s="62"/>
      <c r="N1294" s="62"/>
      <c r="O1294" s="59"/>
      <c r="P1294" s="59"/>
      <c r="Q1294" s="67">
        <f t="shared" si="164"/>
        <v>0</v>
      </c>
      <c r="R1294" s="59"/>
    </row>
    <row r="1295" spans="1:18">
      <c r="A1295" s="59">
        <v>4391340</v>
      </c>
      <c r="B1295" s="62">
        <v>1989600</v>
      </c>
      <c r="C1295" s="62">
        <v>1989600</v>
      </c>
      <c r="D1295" s="59" t="e">
        <f>VLOOKUP(A1295,'CARTERA COOSALUD'!$A$2:$B$371,2,0)</f>
        <v>#N/A</v>
      </c>
      <c r="E1295" s="59" t="e">
        <f>VLOOKUP(A1295,PAGOS!$A$2:$B$2051,2,0)</f>
        <v>#N/A</v>
      </c>
      <c r="F1295" s="59" t="e">
        <f t="shared" si="163"/>
        <v>#N/A</v>
      </c>
      <c r="G1295" s="62"/>
      <c r="H1295" s="62"/>
      <c r="I1295" s="62"/>
      <c r="J1295" s="62">
        <v>1989600</v>
      </c>
      <c r="K1295" s="62"/>
      <c r="L1295" s="62"/>
      <c r="M1295" s="62"/>
      <c r="N1295" s="62"/>
      <c r="O1295" s="59"/>
      <c r="P1295" s="59"/>
      <c r="Q1295" s="67">
        <f t="shared" si="164"/>
        <v>0</v>
      </c>
      <c r="R1295" s="59"/>
    </row>
    <row r="1296" spans="1:18">
      <c r="A1296" s="59">
        <v>4394488</v>
      </c>
      <c r="B1296" s="62">
        <v>224700</v>
      </c>
      <c r="C1296" s="62">
        <v>224700</v>
      </c>
      <c r="D1296" s="59" t="e">
        <f>VLOOKUP(A1296,'CARTERA COOSALUD'!$A$2:$B$371,2,0)</f>
        <v>#N/A</v>
      </c>
      <c r="E1296" s="59" t="e">
        <f>VLOOKUP(A1296,PAGOS!$A$2:$B$2051,2,0)</f>
        <v>#N/A</v>
      </c>
      <c r="F1296" s="59" t="e">
        <f t="shared" si="163"/>
        <v>#N/A</v>
      </c>
      <c r="G1296" s="62"/>
      <c r="H1296" s="62"/>
      <c r="I1296" s="62"/>
      <c r="J1296" s="62">
        <v>224700</v>
      </c>
      <c r="K1296" s="62"/>
      <c r="L1296" s="62"/>
      <c r="M1296" s="62"/>
      <c r="N1296" s="62"/>
      <c r="O1296" s="59"/>
      <c r="P1296" s="59"/>
      <c r="Q1296" s="67">
        <f t="shared" si="164"/>
        <v>0</v>
      </c>
      <c r="R1296" s="59"/>
    </row>
    <row r="1297" spans="1:18">
      <c r="A1297" s="59">
        <v>4394763</v>
      </c>
      <c r="B1297" s="62">
        <v>47200</v>
      </c>
      <c r="C1297" s="62">
        <v>47200</v>
      </c>
      <c r="D1297" s="59" t="e">
        <f>VLOOKUP(A1297,'CARTERA COOSALUD'!$A$2:$B$371,2,0)</f>
        <v>#N/A</v>
      </c>
      <c r="E1297" s="59" t="e">
        <f>VLOOKUP(A1297,PAGOS!$A$2:$B$2051,2,0)</f>
        <v>#N/A</v>
      </c>
      <c r="F1297" s="59" t="e">
        <f t="shared" si="163"/>
        <v>#N/A</v>
      </c>
      <c r="G1297" s="62"/>
      <c r="H1297" s="62"/>
      <c r="I1297" s="62"/>
      <c r="J1297" s="62">
        <v>47200</v>
      </c>
      <c r="K1297" s="62"/>
      <c r="L1297" s="62"/>
      <c r="M1297" s="62"/>
      <c r="N1297" s="62"/>
      <c r="O1297" s="59"/>
      <c r="P1297" s="59"/>
      <c r="Q1297" s="67">
        <f t="shared" si="164"/>
        <v>0</v>
      </c>
      <c r="R1297" s="59"/>
    </row>
    <row r="1298" spans="1:18">
      <c r="A1298" s="59">
        <v>4382949</v>
      </c>
      <c r="B1298" s="62">
        <v>489800</v>
      </c>
      <c r="C1298" s="62">
        <v>489800</v>
      </c>
      <c r="D1298" s="59" t="e">
        <f>VLOOKUP(A1298,'CARTERA COOSALUD'!$A$2:$B$371,2,0)</f>
        <v>#N/A</v>
      </c>
      <c r="E1298" s="59" t="e">
        <f>VLOOKUP(A1298,PAGOS!$A$2:$B$2051,2,0)</f>
        <v>#N/A</v>
      </c>
      <c r="F1298" s="59" t="e">
        <f t="shared" si="163"/>
        <v>#N/A</v>
      </c>
      <c r="G1298" s="62"/>
      <c r="H1298" s="62"/>
      <c r="I1298" s="62"/>
      <c r="J1298" s="62">
        <v>489800</v>
      </c>
      <c r="K1298" s="62"/>
      <c r="L1298" s="62"/>
      <c r="M1298" s="62"/>
      <c r="N1298" s="62"/>
      <c r="O1298" s="59"/>
      <c r="P1298" s="59"/>
      <c r="Q1298" s="67">
        <f t="shared" si="164"/>
        <v>0</v>
      </c>
      <c r="R1298" s="59"/>
    </row>
    <row r="1299" spans="1:18">
      <c r="A1299" s="59">
        <v>4383081</v>
      </c>
      <c r="B1299" s="62">
        <v>489800</v>
      </c>
      <c r="C1299" s="62">
        <v>489800</v>
      </c>
      <c r="D1299" s="59" t="e">
        <f>VLOOKUP(A1299,'CARTERA COOSALUD'!$A$2:$B$371,2,0)</f>
        <v>#N/A</v>
      </c>
      <c r="E1299" s="59" t="e">
        <f>VLOOKUP(A1299,PAGOS!$A$2:$B$2051,2,0)</f>
        <v>#N/A</v>
      </c>
      <c r="F1299" s="59" t="e">
        <f t="shared" si="163"/>
        <v>#N/A</v>
      </c>
      <c r="G1299" s="62"/>
      <c r="H1299" s="62"/>
      <c r="I1299" s="62"/>
      <c r="J1299" s="62">
        <v>489800</v>
      </c>
      <c r="K1299" s="62"/>
      <c r="L1299" s="62"/>
      <c r="M1299" s="62"/>
      <c r="N1299" s="62"/>
      <c r="O1299" s="59"/>
      <c r="P1299" s="59"/>
      <c r="Q1299" s="67">
        <f t="shared" si="164"/>
        <v>0</v>
      </c>
      <c r="R1299" s="59"/>
    </row>
    <row r="1300" spans="1:18">
      <c r="A1300" s="59">
        <v>4392042</v>
      </c>
      <c r="B1300" s="62">
        <v>49400</v>
      </c>
      <c r="C1300" s="62">
        <v>49400</v>
      </c>
      <c r="D1300" s="59" t="e">
        <f>VLOOKUP(A1300,'CARTERA COOSALUD'!$A$2:$B$371,2,0)</f>
        <v>#N/A</v>
      </c>
      <c r="E1300" s="59" t="e">
        <f>VLOOKUP(A1300,PAGOS!$A$2:$B$2051,2,0)</f>
        <v>#N/A</v>
      </c>
      <c r="F1300" s="59" t="e">
        <f t="shared" si="163"/>
        <v>#N/A</v>
      </c>
      <c r="G1300" s="62"/>
      <c r="H1300" s="62"/>
      <c r="I1300" s="62"/>
      <c r="J1300" s="62">
        <v>49400</v>
      </c>
      <c r="K1300" s="62"/>
      <c r="L1300" s="62"/>
      <c r="M1300" s="62"/>
      <c r="N1300" s="62"/>
      <c r="O1300" s="59"/>
      <c r="P1300" s="59"/>
      <c r="Q1300" s="67">
        <f t="shared" si="164"/>
        <v>0</v>
      </c>
      <c r="R1300" s="59"/>
    </row>
    <row r="1301" spans="1:18">
      <c r="A1301" s="59">
        <v>4393531</v>
      </c>
      <c r="B1301" s="62">
        <v>57180</v>
      </c>
      <c r="C1301" s="62">
        <v>57180</v>
      </c>
      <c r="D1301" s="59" t="e">
        <f>VLOOKUP(A1301,'CARTERA COOSALUD'!$A$2:$B$371,2,0)</f>
        <v>#N/A</v>
      </c>
      <c r="E1301" s="59" t="e">
        <f>VLOOKUP(A1301,PAGOS!$A$2:$B$2051,2,0)</f>
        <v>#N/A</v>
      </c>
      <c r="F1301" s="59" t="e">
        <f t="shared" si="163"/>
        <v>#N/A</v>
      </c>
      <c r="G1301" s="62"/>
      <c r="H1301" s="62"/>
      <c r="I1301" s="62"/>
      <c r="J1301" s="62">
        <v>57180</v>
      </c>
      <c r="K1301" s="62"/>
      <c r="L1301" s="62"/>
      <c r="M1301" s="62"/>
      <c r="N1301" s="62"/>
      <c r="O1301" s="59"/>
      <c r="P1301" s="59"/>
      <c r="Q1301" s="67">
        <f t="shared" si="164"/>
        <v>0</v>
      </c>
      <c r="R1301" s="59"/>
    </row>
    <row r="1302" spans="1:18">
      <c r="A1302" s="59">
        <v>4393658</v>
      </c>
      <c r="B1302" s="62">
        <v>50600</v>
      </c>
      <c r="C1302" s="62">
        <v>50600</v>
      </c>
      <c r="D1302" s="59" t="e">
        <f>VLOOKUP(A1302,'CARTERA COOSALUD'!$A$2:$B$371,2,0)</f>
        <v>#N/A</v>
      </c>
      <c r="E1302" s="59" t="e">
        <f>VLOOKUP(A1302,PAGOS!$A$2:$B$2051,2,0)</f>
        <v>#N/A</v>
      </c>
      <c r="F1302" s="59" t="e">
        <f t="shared" si="163"/>
        <v>#N/A</v>
      </c>
      <c r="G1302" s="62"/>
      <c r="H1302" s="62"/>
      <c r="I1302" s="62"/>
      <c r="J1302" s="62">
        <v>50600</v>
      </c>
      <c r="K1302" s="62"/>
      <c r="L1302" s="62"/>
      <c r="M1302" s="62"/>
      <c r="N1302" s="62"/>
      <c r="O1302" s="59"/>
      <c r="P1302" s="59"/>
      <c r="Q1302" s="67">
        <f t="shared" si="164"/>
        <v>0</v>
      </c>
      <c r="R1302" s="59"/>
    </row>
    <row r="1303" spans="1:18">
      <c r="A1303" s="59">
        <v>4393783</v>
      </c>
      <c r="B1303" s="62">
        <v>270000</v>
      </c>
      <c r="C1303" s="62">
        <v>270000</v>
      </c>
      <c r="D1303" s="59" t="e">
        <f>VLOOKUP(A1303,'CARTERA COOSALUD'!$A$2:$B$371,2,0)</f>
        <v>#N/A</v>
      </c>
      <c r="E1303" s="59" t="e">
        <f>VLOOKUP(A1303,PAGOS!$A$2:$B$2051,2,0)</f>
        <v>#N/A</v>
      </c>
      <c r="F1303" s="59" t="e">
        <f t="shared" si="163"/>
        <v>#N/A</v>
      </c>
      <c r="G1303" s="62"/>
      <c r="H1303" s="62"/>
      <c r="I1303" s="62"/>
      <c r="J1303" s="62">
        <v>270000</v>
      </c>
      <c r="K1303" s="62"/>
      <c r="L1303" s="62"/>
      <c r="M1303" s="62"/>
      <c r="N1303" s="62"/>
      <c r="O1303" s="59"/>
      <c r="P1303" s="59"/>
      <c r="Q1303" s="67">
        <f t="shared" si="164"/>
        <v>0</v>
      </c>
      <c r="R1303" s="59"/>
    </row>
    <row r="1304" spans="1:18">
      <c r="A1304" s="59">
        <v>4394024</v>
      </c>
      <c r="B1304" s="62">
        <v>48200</v>
      </c>
      <c r="C1304" s="62">
        <v>48200</v>
      </c>
      <c r="D1304" s="59" t="e">
        <f>VLOOKUP(A1304,'CARTERA COOSALUD'!$A$2:$B$371,2,0)</f>
        <v>#N/A</v>
      </c>
      <c r="E1304" s="59" t="e">
        <f>VLOOKUP(A1304,PAGOS!$A$2:$B$2051,2,0)</f>
        <v>#N/A</v>
      </c>
      <c r="F1304" s="59" t="e">
        <f t="shared" si="163"/>
        <v>#N/A</v>
      </c>
      <c r="G1304" s="62"/>
      <c r="H1304" s="62"/>
      <c r="I1304" s="62"/>
      <c r="J1304" s="62">
        <v>48200</v>
      </c>
      <c r="K1304" s="62"/>
      <c r="L1304" s="62"/>
      <c r="M1304" s="62"/>
      <c r="N1304" s="62"/>
      <c r="O1304" s="59"/>
      <c r="P1304" s="59"/>
      <c r="Q1304" s="67">
        <f t="shared" si="164"/>
        <v>0</v>
      </c>
      <c r="R1304" s="59"/>
    </row>
    <row r="1305" spans="1:18">
      <c r="A1305" s="59">
        <v>4394218</v>
      </c>
      <c r="B1305" s="62">
        <v>2924178</v>
      </c>
      <c r="C1305" s="62">
        <v>2924178</v>
      </c>
      <c r="D1305" s="59" t="e">
        <f>VLOOKUP(A1305,'CARTERA COOSALUD'!$A$2:$B$371,2,0)</f>
        <v>#N/A</v>
      </c>
      <c r="E1305" s="59" t="e">
        <f>VLOOKUP(A1305,PAGOS!$A$2:$B$2051,2,0)</f>
        <v>#N/A</v>
      </c>
      <c r="F1305" s="59" t="e">
        <f t="shared" si="163"/>
        <v>#N/A</v>
      </c>
      <c r="G1305" s="62"/>
      <c r="H1305" s="62"/>
      <c r="I1305" s="62"/>
      <c r="J1305" s="62">
        <v>2924178</v>
      </c>
      <c r="K1305" s="62"/>
      <c r="L1305" s="62"/>
      <c r="M1305" s="62"/>
      <c r="N1305" s="62"/>
      <c r="O1305" s="59"/>
      <c r="P1305" s="59"/>
      <c r="Q1305" s="67">
        <f t="shared" si="164"/>
        <v>0</v>
      </c>
      <c r="R1305" s="59"/>
    </row>
    <row r="1306" spans="1:18">
      <c r="A1306" s="59">
        <v>4394348</v>
      </c>
      <c r="B1306" s="62">
        <v>337500</v>
      </c>
      <c r="C1306" s="62">
        <v>337500</v>
      </c>
      <c r="D1306" s="59" t="e">
        <f>VLOOKUP(A1306,'CARTERA COOSALUD'!$A$2:$B$371,2,0)</f>
        <v>#N/A</v>
      </c>
      <c r="E1306" s="59" t="e">
        <f>VLOOKUP(A1306,PAGOS!$A$2:$B$2051,2,0)</f>
        <v>#N/A</v>
      </c>
      <c r="F1306" s="59" t="e">
        <f t="shared" si="163"/>
        <v>#N/A</v>
      </c>
      <c r="G1306" s="62"/>
      <c r="H1306" s="62"/>
      <c r="I1306" s="62"/>
      <c r="J1306" s="62">
        <v>337500</v>
      </c>
      <c r="K1306" s="62"/>
      <c r="L1306" s="62"/>
      <c r="M1306" s="62"/>
      <c r="N1306" s="62"/>
      <c r="O1306" s="59"/>
      <c r="P1306" s="59"/>
      <c r="Q1306" s="67">
        <f t="shared" si="164"/>
        <v>0</v>
      </c>
      <c r="R1306" s="59"/>
    </row>
    <row r="1307" spans="1:18">
      <c r="A1307" s="59">
        <v>4394401</v>
      </c>
      <c r="B1307" s="62">
        <v>3925750</v>
      </c>
      <c r="C1307" s="62">
        <v>3925750</v>
      </c>
      <c r="D1307" s="59" t="e">
        <f>VLOOKUP(A1307,'CARTERA COOSALUD'!$A$2:$B$371,2,0)</f>
        <v>#N/A</v>
      </c>
      <c r="E1307" s="59" t="e">
        <f>VLOOKUP(A1307,PAGOS!$A$2:$B$2051,2,0)</f>
        <v>#N/A</v>
      </c>
      <c r="F1307" s="59" t="e">
        <f t="shared" si="163"/>
        <v>#N/A</v>
      </c>
      <c r="G1307" s="62"/>
      <c r="H1307" s="62"/>
      <c r="I1307" s="62"/>
      <c r="J1307" s="62">
        <v>3925750</v>
      </c>
      <c r="K1307" s="62"/>
      <c r="L1307" s="62"/>
      <c r="M1307" s="62"/>
      <c r="N1307" s="62"/>
      <c r="O1307" s="59"/>
      <c r="P1307" s="59"/>
      <c r="Q1307" s="67">
        <f t="shared" si="164"/>
        <v>0</v>
      </c>
      <c r="R1307" s="59"/>
    </row>
    <row r="1308" spans="1:18">
      <c r="A1308" s="59">
        <v>4394490</v>
      </c>
      <c r="B1308" s="62">
        <v>135500</v>
      </c>
      <c r="C1308" s="62">
        <v>135500</v>
      </c>
      <c r="D1308" s="59" t="e">
        <f>VLOOKUP(A1308,'CARTERA COOSALUD'!$A$2:$B$371,2,0)</f>
        <v>#N/A</v>
      </c>
      <c r="E1308" s="59" t="e">
        <f>VLOOKUP(A1308,PAGOS!$A$2:$B$2051,2,0)</f>
        <v>#N/A</v>
      </c>
      <c r="F1308" s="59" t="e">
        <f t="shared" si="163"/>
        <v>#N/A</v>
      </c>
      <c r="G1308" s="62"/>
      <c r="H1308" s="62"/>
      <c r="I1308" s="62"/>
      <c r="J1308" s="62">
        <v>135500</v>
      </c>
      <c r="K1308" s="62"/>
      <c r="L1308" s="62"/>
      <c r="M1308" s="62"/>
      <c r="N1308" s="62"/>
      <c r="O1308" s="59"/>
      <c r="P1308" s="59"/>
      <c r="Q1308" s="67">
        <f t="shared" si="164"/>
        <v>0</v>
      </c>
      <c r="R1308" s="59"/>
    </row>
    <row r="1309" spans="1:18">
      <c r="A1309" s="59">
        <v>4394494</v>
      </c>
      <c r="B1309" s="62">
        <v>77000</v>
      </c>
      <c r="C1309" s="62">
        <v>77000</v>
      </c>
      <c r="D1309" s="59" t="e">
        <f>VLOOKUP(A1309,'CARTERA COOSALUD'!$A$2:$B$371,2,0)</f>
        <v>#N/A</v>
      </c>
      <c r="E1309" s="59" t="e">
        <f>VLOOKUP(A1309,PAGOS!$A$2:$B$2051,2,0)</f>
        <v>#N/A</v>
      </c>
      <c r="F1309" s="59" t="e">
        <f t="shared" si="163"/>
        <v>#N/A</v>
      </c>
      <c r="G1309" s="62"/>
      <c r="H1309" s="62"/>
      <c r="I1309" s="62"/>
      <c r="J1309" s="62">
        <v>77000</v>
      </c>
      <c r="K1309" s="62"/>
      <c r="L1309" s="62"/>
      <c r="M1309" s="62"/>
      <c r="N1309" s="62"/>
      <c r="O1309" s="59"/>
      <c r="P1309" s="59"/>
      <c r="Q1309" s="67">
        <f t="shared" si="164"/>
        <v>0</v>
      </c>
      <c r="R1309" s="59"/>
    </row>
    <row r="1310" spans="1:18">
      <c r="A1310" s="59">
        <v>4394496</v>
      </c>
      <c r="B1310" s="62">
        <v>53500</v>
      </c>
      <c r="C1310" s="62">
        <v>53500</v>
      </c>
      <c r="D1310" s="59" t="e">
        <f>VLOOKUP(A1310,'CARTERA COOSALUD'!$A$2:$B$371,2,0)</f>
        <v>#N/A</v>
      </c>
      <c r="E1310" s="59" t="e">
        <f>VLOOKUP(A1310,PAGOS!$A$2:$B$2051,2,0)</f>
        <v>#N/A</v>
      </c>
      <c r="F1310" s="59" t="e">
        <f t="shared" si="163"/>
        <v>#N/A</v>
      </c>
      <c r="G1310" s="62"/>
      <c r="H1310" s="62"/>
      <c r="I1310" s="62"/>
      <c r="J1310" s="62">
        <v>53500</v>
      </c>
      <c r="K1310" s="62"/>
      <c r="L1310" s="62"/>
      <c r="M1310" s="62"/>
      <c r="N1310" s="62"/>
      <c r="O1310" s="59"/>
      <c r="P1310" s="59"/>
      <c r="Q1310" s="67">
        <f t="shared" si="164"/>
        <v>0</v>
      </c>
      <c r="R1310" s="59"/>
    </row>
    <row r="1311" spans="1:18">
      <c r="A1311" s="59">
        <v>4394497</v>
      </c>
      <c r="B1311" s="62">
        <v>135500</v>
      </c>
      <c r="C1311" s="62">
        <v>135500</v>
      </c>
      <c r="D1311" s="59" t="e">
        <f>VLOOKUP(A1311,'CARTERA COOSALUD'!$A$2:$B$371,2,0)</f>
        <v>#N/A</v>
      </c>
      <c r="E1311" s="59" t="e">
        <f>VLOOKUP(A1311,PAGOS!$A$2:$B$2051,2,0)</f>
        <v>#N/A</v>
      </c>
      <c r="F1311" s="59" t="e">
        <f t="shared" si="163"/>
        <v>#N/A</v>
      </c>
      <c r="G1311" s="62"/>
      <c r="H1311" s="62"/>
      <c r="I1311" s="62"/>
      <c r="J1311" s="62">
        <v>135500</v>
      </c>
      <c r="K1311" s="62"/>
      <c r="L1311" s="62"/>
      <c r="M1311" s="62"/>
      <c r="N1311" s="62"/>
      <c r="O1311" s="59"/>
      <c r="P1311" s="59"/>
      <c r="Q1311" s="67">
        <f t="shared" si="164"/>
        <v>0</v>
      </c>
      <c r="R1311" s="59"/>
    </row>
    <row r="1312" spans="1:18">
      <c r="A1312" s="59">
        <v>4394762</v>
      </c>
      <c r="B1312" s="62">
        <v>450000</v>
      </c>
      <c r="C1312" s="62">
        <v>450000</v>
      </c>
      <c r="D1312" s="59" t="e">
        <f>VLOOKUP(A1312,'CARTERA COOSALUD'!$A$2:$B$371,2,0)</f>
        <v>#N/A</v>
      </c>
      <c r="E1312" s="59" t="e">
        <f>VLOOKUP(A1312,PAGOS!$A$2:$B$2051,2,0)</f>
        <v>#N/A</v>
      </c>
      <c r="F1312" s="59" t="e">
        <f t="shared" si="163"/>
        <v>#N/A</v>
      </c>
      <c r="G1312" s="62"/>
      <c r="H1312" s="62"/>
      <c r="I1312" s="62"/>
      <c r="J1312" s="62">
        <v>450000</v>
      </c>
      <c r="K1312" s="62"/>
      <c r="L1312" s="62"/>
      <c r="M1312" s="62"/>
      <c r="N1312" s="62"/>
      <c r="O1312" s="59"/>
      <c r="P1312" s="59"/>
      <c r="Q1312" s="67">
        <f t="shared" si="164"/>
        <v>0</v>
      </c>
      <c r="R1312" s="59"/>
    </row>
    <row r="1313" spans="1:18">
      <c r="A1313" s="59"/>
      <c r="B1313" s="62"/>
      <c r="C1313" s="62">
        <f>SUM(C2:C1312)</f>
        <v>380463352</v>
      </c>
      <c r="D1313" s="59"/>
      <c r="E1313" s="59"/>
      <c r="F1313" s="59"/>
      <c r="G1313" s="62">
        <f t="shared" ref="G1313:N1313" si="165">SUM(G2:G1312)</f>
        <v>117146617</v>
      </c>
      <c r="H1313" s="62">
        <f t="shared" si="165"/>
        <v>28860632</v>
      </c>
      <c r="I1313" s="62">
        <f t="shared" si="165"/>
        <v>0</v>
      </c>
      <c r="J1313" s="62">
        <f t="shared" si="165"/>
        <v>28898772</v>
      </c>
      <c r="K1313" s="62">
        <f t="shared" si="165"/>
        <v>7469050</v>
      </c>
      <c r="L1313" s="62">
        <f t="shared" si="165"/>
        <v>3916750</v>
      </c>
      <c r="M1313" s="62">
        <f t="shared" si="165"/>
        <v>0</v>
      </c>
      <c r="N1313" s="62">
        <f t="shared" si="165"/>
        <v>199395255</v>
      </c>
      <c r="O1313" s="59"/>
      <c r="P1313" s="59"/>
      <c r="Q1313" s="62">
        <f>SUM(Q2:Q1312)</f>
        <v>-5223724</v>
      </c>
      <c r="R1313" s="59"/>
    </row>
  </sheetData>
  <autoFilter ref="A1:R1313" xr:uid="{1E3EDC9F-EDF8-46D1-AD36-0A3FA03B289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B101D-DD79-419E-9F6D-CF8EC4B17F64}">
  <dimension ref="D6:E15"/>
  <sheetViews>
    <sheetView tabSelected="1" workbookViewId="0">
      <selection activeCell="E13" sqref="E13"/>
    </sheetView>
  </sheetViews>
  <sheetFormatPr baseColWidth="10" defaultRowHeight="15"/>
  <cols>
    <col min="4" max="4" width="38.7109375" customWidth="1"/>
    <col min="5" max="5" width="12.5703125" bestFit="1" customWidth="1"/>
  </cols>
  <sheetData>
    <row r="6" spans="4:5" ht="60">
      <c r="D6" s="69" t="s">
        <v>2492</v>
      </c>
      <c r="E6" s="70">
        <f>+CRUCE!C1313</f>
        <v>380463352</v>
      </c>
    </row>
    <row r="7" spans="4:5">
      <c r="D7" s="59" t="s">
        <v>2491</v>
      </c>
      <c r="E7" s="71">
        <f>+CRUCE!G1313</f>
        <v>117146617</v>
      </c>
    </row>
    <row r="8" spans="4:5">
      <c r="D8" s="59" t="s">
        <v>21</v>
      </c>
      <c r="E8" s="71">
        <f>+CRUCE!H1313</f>
        <v>28860632</v>
      </c>
    </row>
    <row r="9" spans="4:5">
      <c r="D9" s="59" t="s">
        <v>23</v>
      </c>
      <c r="E9" s="71">
        <f>+CRUCE!J1313</f>
        <v>28898772</v>
      </c>
    </row>
    <row r="10" spans="4:5">
      <c r="D10" s="59" t="s">
        <v>24</v>
      </c>
      <c r="E10" s="71">
        <f>+CRUCE!K1313</f>
        <v>7469050</v>
      </c>
    </row>
    <row r="11" spans="4:5">
      <c r="D11" s="59" t="s">
        <v>2493</v>
      </c>
      <c r="E11" s="71">
        <f>+CRUCE!L1313</f>
        <v>3916750</v>
      </c>
    </row>
    <row r="12" spans="4:5">
      <c r="D12" s="59" t="s">
        <v>27</v>
      </c>
      <c r="E12" s="71">
        <f>+CRUCE!N1313</f>
        <v>199395255</v>
      </c>
    </row>
    <row r="13" spans="4:5">
      <c r="D13" s="59" t="s">
        <v>30</v>
      </c>
      <c r="E13" s="71">
        <f>+CRUCE!Q1313</f>
        <v>-5223724</v>
      </c>
    </row>
    <row r="14" spans="4:5">
      <c r="E14" s="76"/>
    </row>
    <row r="15" spans="4:5">
      <c r="E15" s="7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F5745-EC26-4A01-A74B-E7ABE18AB767}">
  <dimension ref="A1:I319"/>
  <sheetViews>
    <sheetView topLeftCell="A2" workbookViewId="0">
      <selection sqref="A1:A1048576"/>
    </sheetView>
  </sheetViews>
  <sheetFormatPr baseColWidth="10" defaultRowHeight="15"/>
  <cols>
    <col min="2" max="2" width="27.140625" customWidth="1"/>
    <col min="3" max="9" width="11.42578125" style="58"/>
  </cols>
  <sheetData>
    <row r="1" spans="1:9">
      <c r="A1" s="53" t="s">
        <v>2015</v>
      </c>
      <c r="B1" s="53" t="s">
        <v>2014</v>
      </c>
      <c r="C1" s="55" t="s">
        <v>2022</v>
      </c>
      <c r="D1" s="55" t="s">
        <v>2016</v>
      </c>
      <c r="E1" s="55" t="s">
        <v>2017</v>
      </c>
      <c r="F1" s="55" t="s">
        <v>2018</v>
      </c>
      <c r="G1" s="55" t="s">
        <v>2019</v>
      </c>
      <c r="H1" s="55" t="s">
        <v>2020</v>
      </c>
      <c r="I1" s="55" t="s">
        <v>2021</v>
      </c>
    </row>
    <row r="2" spans="1:9">
      <c r="A2" s="54" t="s">
        <v>2024</v>
      </c>
      <c r="B2" s="54" t="s">
        <v>2023</v>
      </c>
      <c r="C2" s="57" t="s">
        <v>2028</v>
      </c>
      <c r="D2" s="56">
        <v>43845</v>
      </c>
      <c r="E2" s="56">
        <v>43845</v>
      </c>
      <c r="F2" s="57" t="s">
        <v>2025</v>
      </c>
      <c r="G2" s="57" t="s">
        <v>2026</v>
      </c>
      <c r="H2" s="57">
        <v>16</v>
      </c>
      <c r="I2" s="57" t="s">
        <v>2027</v>
      </c>
    </row>
    <row r="3" spans="1:9">
      <c r="A3" s="54" t="s">
        <v>2030</v>
      </c>
      <c r="B3" s="54" t="s">
        <v>2029</v>
      </c>
      <c r="C3" s="57" t="s">
        <v>2031</v>
      </c>
      <c r="D3" s="56">
        <v>43845</v>
      </c>
      <c r="E3" s="56">
        <v>43845</v>
      </c>
      <c r="F3" s="57" t="s">
        <v>2025</v>
      </c>
      <c r="G3" s="57" t="s">
        <v>2026</v>
      </c>
      <c r="H3" s="57">
        <v>16</v>
      </c>
      <c r="I3" s="57" t="s">
        <v>2027</v>
      </c>
    </row>
    <row r="4" spans="1:9">
      <c r="A4" s="54" t="s">
        <v>2033</v>
      </c>
      <c r="B4" s="54" t="s">
        <v>2032</v>
      </c>
      <c r="C4" s="57" t="s">
        <v>2034</v>
      </c>
      <c r="D4" s="56">
        <v>43857</v>
      </c>
      <c r="E4" s="56">
        <v>43857</v>
      </c>
      <c r="F4" s="57" t="s">
        <v>2025</v>
      </c>
      <c r="G4" s="57" t="s">
        <v>2026</v>
      </c>
      <c r="H4" s="57">
        <v>16</v>
      </c>
      <c r="I4" s="57" t="s">
        <v>2027</v>
      </c>
    </row>
    <row r="5" spans="1:9">
      <c r="A5" s="54" t="s">
        <v>2036</v>
      </c>
      <c r="B5" s="54" t="s">
        <v>2035</v>
      </c>
      <c r="C5" s="57" t="s">
        <v>2037</v>
      </c>
      <c r="D5" s="56">
        <v>43857</v>
      </c>
      <c r="E5" s="56">
        <v>43857</v>
      </c>
      <c r="F5" s="57" t="s">
        <v>2025</v>
      </c>
      <c r="G5" s="57" t="s">
        <v>2026</v>
      </c>
      <c r="H5" s="57">
        <v>16</v>
      </c>
      <c r="I5" s="57" t="s">
        <v>2027</v>
      </c>
    </row>
    <row r="6" spans="1:9">
      <c r="A6" s="54">
        <v>4379302</v>
      </c>
      <c r="B6" s="54" t="s">
        <v>2038</v>
      </c>
      <c r="C6" s="57" t="s">
        <v>2039</v>
      </c>
      <c r="D6" s="56">
        <v>43888</v>
      </c>
      <c r="E6" s="56">
        <v>43888</v>
      </c>
      <c r="F6" s="57" t="s">
        <v>2025</v>
      </c>
      <c r="G6" s="57" t="s">
        <v>2026</v>
      </c>
      <c r="H6" s="57">
        <v>16</v>
      </c>
      <c r="I6" s="57" t="s">
        <v>2027</v>
      </c>
    </row>
    <row r="7" spans="1:9">
      <c r="A7" s="54">
        <v>4380776</v>
      </c>
      <c r="B7" s="54" t="s">
        <v>2040</v>
      </c>
      <c r="C7" s="57" t="s">
        <v>2041</v>
      </c>
      <c r="D7" s="56">
        <v>43888</v>
      </c>
      <c r="E7" s="56">
        <v>43888</v>
      </c>
      <c r="F7" s="57" t="s">
        <v>2025</v>
      </c>
      <c r="G7" s="57" t="s">
        <v>2026</v>
      </c>
      <c r="H7" s="57">
        <v>16</v>
      </c>
      <c r="I7" s="57" t="s">
        <v>2027</v>
      </c>
    </row>
    <row r="8" spans="1:9">
      <c r="A8" s="54">
        <v>4384555</v>
      </c>
      <c r="B8" s="54" t="s">
        <v>2042</v>
      </c>
      <c r="C8" s="57" t="s">
        <v>2043</v>
      </c>
      <c r="D8" s="56">
        <v>43928</v>
      </c>
      <c r="E8" s="56">
        <v>43928</v>
      </c>
      <c r="F8" s="57" t="s">
        <v>2025</v>
      </c>
      <c r="G8" s="57" t="s">
        <v>2026</v>
      </c>
      <c r="H8" s="57">
        <v>16</v>
      </c>
      <c r="I8" s="57" t="s">
        <v>2027</v>
      </c>
    </row>
    <row r="9" spans="1:9">
      <c r="A9" s="54">
        <v>4315351</v>
      </c>
      <c r="B9" s="54" t="s">
        <v>2044</v>
      </c>
      <c r="C9" s="57" t="s">
        <v>2045</v>
      </c>
      <c r="D9" s="56">
        <v>43455</v>
      </c>
      <c r="E9" s="56">
        <v>43455</v>
      </c>
      <c r="F9" s="57" t="s">
        <v>2025</v>
      </c>
      <c r="G9" s="57" t="s">
        <v>2026</v>
      </c>
      <c r="H9" s="57">
        <v>16</v>
      </c>
      <c r="I9" s="57" t="s">
        <v>2027</v>
      </c>
    </row>
    <row r="10" spans="1:9">
      <c r="A10" s="54">
        <v>4315553</v>
      </c>
      <c r="B10" s="54" t="s">
        <v>2046</v>
      </c>
      <c r="C10" s="57" t="s">
        <v>2047</v>
      </c>
      <c r="D10" s="56">
        <v>43455</v>
      </c>
      <c r="E10" s="56">
        <v>43455</v>
      </c>
      <c r="F10" s="57" t="s">
        <v>2025</v>
      </c>
      <c r="G10" s="57" t="s">
        <v>2026</v>
      </c>
      <c r="H10" s="57">
        <v>16</v>
      </c>
      <c r="I10" s="57" t="s">
        <v>2027</v>
      </c>
    </row>
    <row r="11" spans="1:9">
      <c r="A11" s="54" t="s">
        <v>2049</v>
      </c>
      <c r="B11" s="54" t="s">
        <v>2048</v>
      </c>
      <c r="C11" s="57" t="s">
        <v>2050</v>
      </c>
      <c r="D11" s="56">
        <v>43529</v>
      </c>
      <c r="E11" s="56">
        <v>43529</v>
      </c>
      <c r="F11" s="57" t="s">
        <v>2025</v>
      </c>
      <c r="G11" s="57" t="s">
        <v>2026</v>
      </c>
      <c r="H11" s="57">
        <v>16</v>
      </c>
      <c r="I11" s="57" t="s">
        <v>2027</v>
      </c>
    </row>
    <row r="12" spans="1:9">
      <c r="A12" s="54">
        <v>4321389</v>
      </c>
      <c r="B12" s="54" t="s">
        <v>2051</v>
      </c>
      <c r="C12" s="57" t="s">
        <v>2053</v>
      </c>
      <c r="D12" s="56">
        <v>43516</v>
      </c>
      <c r="E12" s="56">
        <v>43516</v>
      </c>
      <c r="F12" s="57" t="s">
        <v>2025</v>
      </c>
      <c r="G12" s="57" t="s">
        <v>2052</v>
      </c>
      <c r="H12" s="57">
        <v>16</v>
      </c>
      <c r="I12" s="57" t="s">
        <v>2027</v>
      </c>
    </row>
    <row r="13" spans="1:9">
      <c r="A13" s="54">
        <v>4330733</v>
      </c>
      <c r="B13" s="54" t="s">
        <v>2054</v>
      </c>
      <c r="C13" s="57" t="s">
        <v>2056</v>
      </c>
      <c r="D13" s="56">
        <v>43626</v>
      </c>
      <c r="E13" s="56">
        <v>43626</v>
      </c>
      <c r="F13" s="57" t="s">
        <v>2025</v>
      </c>
      <c r="G13" s="57" t="s">
        <v>2055</v>
      </c>
      <c r="H13" s="57">
        <v>16</v>
      </c>
      <c r="I13" s="57" t="s">
        <v>2027</v>
      </c>
    </row>
    <row r="14" spans="1:9">
      <c r="A14" s="54">
        <v>4244354</v>
      </c>
      <c r="B14" s="54" t="s">
        <v>2057</v>
      </c>
      <c r="C14" s="57" t="s">
        <v>2059</v>
      </c>
      <c r="D14" s="56">
        <v>43165</v>
      </c>
      <c r="E14" s="56">
        <v>43165</v>
      </c>
      <c r="F14" s="57" t="s">
        <v>2025</v>
      </c>
      <c r="G14" s="57" t="s">
        <v>2058</v>
      </c>
      <c r="H14" s="57">
        <v>16</v>
      </c>
      <c r="I14" s="57" t="s">
        <v>2027</v>
      </c>
    </row>
    <row r="15" spans="1:9">
      <c r="A15" s="54">
        <v>4182526</v>
      </c>
      <c r="B15" s="54" t="s">
        <v>2060</v>
      </c>
      <c r="C15" s="57" t="s">
        <v>2061</v>
      </c>
      <c r="D15" s="56">
        <v>43167</v>
      </c>
      <c r="E15" s="56">
        <v>43167</v>
      </c>
      <c r="F15" s="57" t="s">
        <v>2025</v>
      </c>
      <c r="G15" s="57" t="s">
        <v>2058</v>
      </c>
      <c r="H15" s="57">
        <v>16</v>
      </c>
      <c r="I15" s="57" t="s">
        <v>2027</v>
      </c>
    </row>
    <row r="16" spans="1:9">
      <c r="A16" s="54">
        <v>4318607</v>
      </c>
      <c r="B16" s="54" t="s">
        <v>2062</v>
      </c>
      <c r="C16" s="57" t="s">
        <v>2063</v>
      </c>
      <c r="D16" s="56">
        <v>43444</v>
      </c>
      <c r="E16" s="56">
        <v>43444</v>
      </c>
      <c r="F16" s="57" t="s">
        <v>2025</v>
      </c>
      <c r="G16" s="57" t="s">
        <v>2058</v>
      </c>
      <c r="H16" s="57">
        <v>16</v>
      </c>
      <c r="I16" s="57" t="s">
        <v>2027</v>
      </c>
    </row>
    <row r="17" spans="1:9">
      <c r="A17" s="54">
        <v>4321140</v>
      </c>
      <c r="B17" s="54" t="s">
        <v>2064</v>
      </c>
      <c r="C17" s="57" t="s">
        <v>2065</v>
      </c>
      <c r="D17" s="56">
        <v>43444</v>
      </c>
      <c r="E17" s="56">
        <v>43444</v>
      </c>
      <c r="F17" s="57" t="s">
        <v>2025</v>
      </c>
      <c r="G17" s="57" t="s">
        <v>2058</v>
      </c>
      <c r="H17" s="57">
        <v>16</v>
      </c>
      <c r="I17" s="57" t="s">
        <v>2027</v>
      </c>
    </row>
    <row r="18" spans="1:9">
      <c r="A18" s="54">
        <v>4321142</v>
      </c>
      <c r="B18" s="54" t="s">
        <v>2066</v>
      </c>
      <c r="C18" s="57" t="s">
        <v>2065</v>
      </c>
      <c r="D18" s="56">
        <v>43444</v>
      </c>
      <c r="E18" s="56">
        <v>43444</v>
      </c>
      <c r="F18" s="57" t="s">
        <v>2025</v>
      </c>
      <c r="G18" s="57" t="s">
        <v>2058</v>
      </c>
      <c r="H18" s="57">
        <v>16</v>
      </c>
      <c r="I18" s="57" t="s">
        <v>2027</v>
      </c>
    </row>
    <row r="19" spans="1:9">
      <c r="A19" s="54">
        <v>4328768</v>
      </c>
      <c r="B19" s="54" t="s">
        <v>2067</v>
      </c>
      <c r="C19" s="57" t="s">
        <v>2068</v>
      </c>
      <c r="D19" s="56">
        <v>43507</v>
      </c>
      <c r="E19" s="56">
        <v>43507</v>
      </c>
      <c r="F19" s="57" t="s">
        <v>2025</v>
      </c>
      <c r="G19" s="57" t="s">
        <v>2058</v>
      </c>
      <c r="H19" s="57">
        <v>16</v>
      </c>
      <c r="I19" s="57" t="s">
        <v>2027</v>
      </c>
    </row>
    <row r="20" spans="1:9">
      <c r="A20" s="54">
        <v>4214168</v>
      </c>
      <c r="B20" s="54" t="s">
        <v>2069</v>
      </c>
      <c r="C20" s="57" t="s">
        <v>2071</v>
      </c>
      <c r="D20" s="56">
        <v>43165</v>
      </c>
      <c r="E20" s="56">
        <v>43165</v>
      </c>
      <c r="F20" s="57" t="s">
        <v>2025</v>
      </c>
      <c r="G20" s="57" t="s">
        <v>2058</v>
      </c>
      <c r="H20" s="57">
        <v>17</v>
      </c>
      <c r="I20" s="57" t="s">
        <v>2070</v>
      </c>
    </row>
    <row r="21" spans="1:9">
      <c r="A21" s="54">
        <v>4283295</v>
      </c>
      <c r="B21" s="54" t="s">
        <v>2072</v>
      </c>
      <c r="C21" s="57" t="s">
        <v>2074</v>
      </c>
      <c r="D21" s="56">
        <v>43245</v>
      </c>
      <c r="E21" s="56">
        <v>43245</v>
      </c>
      <c r="F21" s="57" t="s">
        <v>2025</v>
      </c>
      <c r="G21" s="57" t="s">
        <v>2055</v>
      </c>
      <c r="H21" s="57">
        <v>21</v>
      </c>
      <c r="I21" s="57" t="s">
        <v>2073</v>
      </c>
    </row>
    <row r="22" spans="1:9">
      <c r="A22" s="54">
        <v>4207993</v>
      </c>
      <c r="B22" s="54" t="s">
        <v>2075</v>
      </c>
      <c r="C22" s="57" t="s">
        <v>2076</v>
      </c>
      <c r="D22" s="56">
        <v>43165</v>
      </c>
      <c r="E22" s="56">
        <v>43165</v>
      </c>
      <c r="F22" s="57" t="s">
        <v>2025</v>
      </c>
      <c r="G22" s="57" t="s">
        <v>2058</v>
      </c>
      <c r="H22" s="57">
        <v>21</v>
      </c>
      <c r="I22" s="57" t="s">
        <v>2073</v>
      </c>
    </row>
    <row r="23" spans="1:9">
      <c r="A23" s="54">
        <v>4213321</v>
      </c>
      <c r="B23" s="54" t="s">
        <v>2077</v>
      </c>
      <c r="C23" s="57" t="s">
        <v>2078</v>
      </c>
      <c r="D23" s="56">
        <v>43165</v>
      </c>
      <c r="E23" s="56">
        <v>43165</v>
      </c>
      <c r="F23" s="57" t="s">
        <v>2025</v>
      </c>
      <c r="G23" s="57" t="s">
        <v>2058</v>
      </c>
      <c r="H23" s="57">
        <v>21</v>
      </c>
      <c r="I23" s="57" t="s">
        <v>2073</v>
      </c>
    </row>
    <row r="24" spans="1:9">
      <c r="A24" s="54">
        <v>4117263</v>
      </c>
      <c r="B24" s="54" t="s">
        <v>2079</v>
      </c>
      <c r="C24" s="57" t="s">
        <v>2080</v>
      </c>
      <c r="D24" s="56">
        <v>43165</v>
      </c>
      <c r="E24" s="56">
        <v>43165</v>
      </c>
      <c r="F24" s="57" t="s">
        <v>2025</v>
      </c>
      <c r="G24" s="57" t="s">
        <v>2058</v>
      </c>
      <c r="H24" s="57">
        <v>21</v>
      </c>
      <c r="I24" s="57" t="s">
        <v>2073</v>
      </c>
    </row>
    <row r="25" spans="1:9">
      <c r="A25" s="54">
        <v>4205773</v>
      </c>
      <c r="B25" s="54" t="s">
        <v>2081</v>
      </c>
      <c r="C25" s="57" t="s">
        <v>2082</v>
      </c>
      <c r="D25" s="56">
        <v>43165</v>
      </c>
      <c r="E25" s="56">
        <v>43165</v>
      </c>
      <c r="F25" s="57" t="s">
        <v>2025</v>
      </c>
      <c r="G25" s="57" t="s">
        <v>2058</v>
      </c>
      <c r="H25" s="57">
        <v>21</v>
      </c>
      <c r="I25" s="57" t="s">
        <v>2073</v>
      </c>
    </row>
    <row r="26" spans="1:9">
      <c r="A26" s="54">
        <v>4212918</v>
      </c>
      <c r="B26" s="54" t="s">
        <v>2083</v>
      </c>
      <c r="C26" s="57" t="s">
        <v>2084</v>
      </c>
      <c r="D26" s="56">
        <v>43165</v>
      </c>
      <c r="E26" s="56">
        <v>43165</v>
      </c>
      <c r="F26" s="57" t="s">
        <v>2025</v>
      </c>
      <c r="G26" s="57" t="s">
        <v>2058</v>
      </c>
      <c r="H26" s="57">
        <v>21</v>
      </c>
      <c r="I26" s="57" t="s">
        <v>2073</v>
      </c>
    </row>
    <row r="27" spans="1:9">
      <c r="A27" s="54">
        <v>4214590</v>
      </c>
      <c r="B27" s="54" t="s">
        <v>2085</v>
      </c>
      <c r="C27" s="57" t="s">
        <v>2086</v>
      </c>
      <c r="D27" s="56">
        <v>43165</v>
      </c>
      <c r="E27" s="56">
        <v>43165</v>
      </c>
      <c r="F27" s="57" t="s">
        <v>2025</v>
      </c>
      <c r="G27" s="57" t="s">
        <v>2058</v>
      </c>
      <c r="H27" s="57">
        <v>21</v>
      </c>
      <c r="I27" s="57" t="s">
        <v>2073</v>
      </c>
    </row>
    <row r="28" spans="1:9">
      <c r="A28" s="54">
        <v>4214914</v>
      </c>
      <c r="B28" s="54" t="s">
        <v>2087</v>
      </c>
      <c r="C28" s="57" t="s">
        <v>2088</v>
      </c>
      <c r="D28" s="56">
        <v>43165</v>
      </c>
      <c r="E28" s="56">
        <v>43165</v>
      </c>
      <c r="F28" s="57" t="s">
        <v>2025</v>
      </c>
      <c r="G28" s="57" t="s">
        <v>2058</v>
      </c>
      <c r="H28" s="57">
        <v>21</v>
      </c>
      <c r="I28" s="57" t="s">
        <v>2073</v>
      </c>
    </row>
    <row r="29" spans="1:9">
      <c r="A29" s="54">
        <v>4229859</v>
      </c>
      <c r="B29" s="54" t="s">
        <v>2089</v>
      </c>
      <c r="C29" s="57" t="s">
        <v>2059</v>
      </c>
      <c r="D29" s="56">
        <v>43165</v>
      </c>
      <c r="E29" s="56">
        <v>43165</v>
      </c>
      <c r="F29" s="57" t="s">
        <v>2025</v>
      </c>
      <c r="G29" s="57" t="s">
        <v>2058</v>
      </c>
      <c r="H29" s="57">
        <v>21</v>
      </c>
      <c r="I29" s="57" t="s">
        <v>2073</v>
      </c>
    </row>
    <row r="30" spans="1:9">
      <c r="A30" s="54">
        <v>4239305</v>
      </c>
      <c r="B30" s="54" t="s">
        <v>2090</v>
      </c>
      <c r="C30" s="57" t="s">
        <v>2059</v>
      </c>
      <c r="D30" s="56">
        <v>43165</v>
      </c>
      <c r="E30" s="56">
        <v>43165</v>
      </c>
      <c r="F30" s="57" t="s">
        <v>2025</v>
      </c>
      <c r="G30" s="57" t="s">
        <v>2058</v>
      </c>
      <c r="H30" s="57">
        <v>21</v>
      </c>
      <c r="I30" s="57" t="s">
        <v>2073</v>
      </c>
    </row>
    <row r="31" spans="1:9">
      <c r="A31" s="54">
        <v>4240806</v>
      </c>
      <c r="B31" s="54" t="s">
        <v>2091</v>
      </c>
      <c r="C31" s="57" t="s">
        <v>2059</v>
      </c>
      <c r="D31" s="56">
        <v>43165</v>
      </c>
      <c r="E31" s="56">
        <v>43165</v>
      </c>
      <c r="F31" s="57" t="s">
        <v>2025</v>
      </c>
      <c r="G31" s="57" t="s">
        <v>2058</v>
      </c>
      <c r="H31" s="57">
        <v>21</v>
      </c>
      <c r="I31" s="57" t="s">
        <v>2073</v>
      </c>
    </row>
    <row r="32" spans="1:9">
      <c r="A32" s="54">
        <v>4247690</v>
      </c>
      <c r="B32" s="54" t="s">
        <v>2092</v>
      </c>
      <c r="C32" s="57" t="s">
        <v>2093</v>
      </c>
      <c r="D32" s="56">
        <v>43165</v>
      </c>
      <c r="E32" s="56">
        <v>43165</v>
      </c>
      <c r="F32" s="57" t="s">
        <v>2025</v>
      </c>
      <c r="G32" s="57" t="s">
        <v>2058</v>
      </c>
      <c r="H32" s="57">
        <v>21</v>
      </c>
      <c r="I32" s="57" t="s">
        <v>2073</v>
      </c>
    </row>
    <row r="33" spans="1:9">
      <c r="A33" s="54">
        <v>4250599</v>
      </c>
      <c r="B33" s="54" t="s">
        <v>2094</v>
      </c>
      <c r="C33" s="57" t="s">
        <v>2095</v>
      </c>
      <c r="D33" s="56">
        <v>43165</v>
      </c>
      <c r="E33" s="56">
        <v>43165</v>
      </c>
      <c r="F33" s="57" t="s">
        <v>2025</v>
      </c>
      <c r="G33" s="57" t="s">
        <v>2058</v>
      </c>
      <c r="H33" s="57">
        <v>21</v>
      </c>
      <c r="I33" s="57" t="s">
        <v>2073</v>
      </c>
    </row>
    <row r="34" spans="1:9">
      <c r="A34" s="54">
        <v>4248771</v>
      </c>
      <c r="B34" s="54" t="s">
        <v>2096</v>
      </c>
      <c r="C34" s="57" t="s">
        <v>2097</v>
      </c>
      <c r="D34" s="56">
        <v>43167</v>
      </c>
      <c r="E34" s="56">
        <v>43167</v>
      </c>
      <c r="F34" s="57" t="s">
        <v>2025</v>
      </c>
      <c r="G34" s="57" t="s">
        <v>2058</v>
      </c>
      <c r="H34" s="57">
        <v>21</v>
      </c>
      <c r="I34" s="57" t="s">
        <v>2073</v>
      </c>
    </row>
    <row r="35" spans="1:9">
      <c r="A35" s="54">
        <v>4322473</v>
      </c>
      <c r="B35" s="54" t="s">
        <v>2098</v>
      </c>
      <c r="C35" s="57" t="s">
        <v>2099</v>
      </c>
      <c r="D35" s="56">
        <v>43504</v>
      </c>
      <c r="E35" s="56">
        <v>43504</v>
      </c>
      <c r="F35" s="57" t="s">
        <v>2025</v>
      </c>
      <c r="G35" s="57" t="s">
        <v>2058</v>
      </c>
      <c r="H35" s="57">
        <v>21</v>
      </c>
      <c r="I35" s="57" t="s">
        <v>2073</v>
      </c>
    </row>
    <row r="36" spans="1:9">
      <c r="A36" s="54">
        <v>4322969</v>
      </c>
      <c r="B36" s="54" t="s">
        <v>2100</v>
      </c>
      <c r="C36" s="57" t="s">
        <v>2101</v>
      </c>
      <c r="D36" s="56">
        <v>43504</v>
      </c>
      <c r="E36" s="56">
        <v>43504</v>
      </c>
      <c r="F36" s="57" t="s">
        <v>2025</v>
      </c>
      <c r="G36" s="57" t="s">
        <v>2058</v>
      </c>
      <c r="H36" s="57">
        <v>21</v>
      </c>
      <c r="I36" s="57" t="s">
        <v>2073</v>
      </c>
    </row>
    <row r="37" spans="1:9">
      <c r="A37" s="54">
        <v>4349218</v>
      </c>
      <c r="B37" s="54" t="s">
        <v>2102</v>
      </c>
      <c r="C37" s="57" t="s">
        <v>2103</v>
      </c>
      <c r="D37" s="56">
        <v>43657</v>
      </c>
      <c r="E37" s="56">
        <v>43657</v>
      </c>
      <c r="F37" s="57" t="s">
        <v>2025</v>
      </c>
      <c r="G37" s="57" t="s">
        <v>2058</v>
      </c>
      <c r="H37" s="57">
        <v>21</v>
      </c>
      <c r="I37" s="57" t="s">
        <v>2073</v>
      </c>
    </row>
    <row r="38" spans="1:9">
      <c r="A38" s="54">
        <v>4361380</v>
      </c>
      <c r="B38" s="54" t="s">
        <v>2104</v>
      </c>
      <c r="C38" s="57" t="s">
        <v>2105</v>
      </c>
      <c r="D38" s="56">
        <v>43755</v>
      </c>
      <c r="E38" s="56">
        <v>43755</v>
      </c>
      <c r="F38" s="57" t="s">
        <v>2025</v>
      </c>
      <c r="G38" s="57" t="s">
        <v>2058</v>
      </c>
      <c r="H38" s="57">
        <v>21</v>
      </c>
      <c r="I38" s="57" t="s">
        <v>2073</v>
      </c>
    </row>
    <row r="39" spans="1:9">
      <c r="A39" s="54">
        <v>4361424</v>
      </c>
      <c r="B39" s="54" t="s">
        <v>2106</v>
      </c>
      <c r="C39" s="57" t="s">
        <v>2105</v>
      </c>
      <c r="D39" s="56">
        <v>43755</v>
      </c>
      <c r="E39" s="56">
        <v>43755</v>
      </c>
      <c r="F39" s="57" t="s">
        <v>2025</v>
      </c>
      <c r="G39" s="57" t="s">
        <v>2058</v>
      </c>
      <c r="H39" s="57">
        <v>21</v>
      </c>
      <c r="I39" s="57" t="s">
        <v>2073</v>
      </c>
    </row>
    <row r="40" spans="1:9">
      <c r="A40" s="54">
        <v>4361431</v>
      </c>
      <c r="B40" s="54" t="s">
        <v>2107</v>
      </c>
      <c r="C40" s="57" t="s">
        <v>2105</v>
      </c>
      <c r="D40" s="56">
        <v>43755</v>
      </c>
      <c r="E40" s="56">
        <v>43755</v>
      </c>
      <c r="F40" s="57" t="s">
        <v>2025</v>
      </c>
      <c r="G40" s="57" t="s">
        <v>2058</v>
      </c>
      <c r="H40" s="57">
        <v>21</v>
      </c>
      <c r="I40" s="57" t="s">
        <v>2073</v>
      </c>
    </row>
    <row r="41" spans="1:9">
      <c r="A41" s="54">
        <v>4362516</v>
      </c>
      <c r="B41" s="54" t="s">
        <v>2108</v>
      </c>
      <c r="C41" s="57" t="s">
        <v>2105</v>
      </c>
      <c r="D41" s="56">
        <v>43755</v>
      </c>
      <c r="E41" s="56">
        <v>43755</v>
      </c>
      <c r="F41" s="57" t="s">
        <v>2025</v>
      </c>
      <c r="G41" s="57" t="s">
        <v>2058</v>
      </c>
      <c r="H41" s="57">
        <v>21</v>
      </c>
      <c r="I41" s="57" t="s">
        <v>2073</v>
      </c>
    </row>
    <row r="42" spans="1:9">
      <c r="A42" s="54">
        <v>4362522</v>
      </c>
      <c r="B42" s="54" t="s">
        <v>2109</v>
      </c>
      <c r="C42" s="57" t="s">
        <v>2105</v>
      </c>
      <c r="D42" s="56">
        <v>43755</v>
      </c>
      <c r="E42" s="56">
        <v>43755</v>
      </c>
      <c r="F42" s="57" t="s">
        <v>2025</v>
      </c>
      <c r="G42" s="57" t="s">
        <v>2058</v>
      </c>
      <c r="H42" s="57">
        <v>21</v>
      </c>
      <c r="I42" s="57" t="s">
        <v>2073</v>
      </c>
    </row>
    <row r="43" spans="1:9">
      <c r="A43" s="54">
        <v>4362523</v>
      </c>
      <c r="B43" s="54" t="s">
        <v>2110</v>
      </c>
      <c r="C43" s="57" t="s">
        <v>2105</v>
      </c>
      <c r="D43" s="56">
        <v>43755</v>
      </c>
      <c r="E43" s="56">
        <v>43755</v>
      </c>
      <c r="F43" s="57" t="s">
        <v>2025</v>
      </c>
      <c r="G43" s="57" t="s">
        <v>2058</v>
      </c>
      <c r="H43" s="57">
        <v>21</v>
      </c>
      <c r="I43" s="57" t="s">
        <v>2073</v>
      </c>
    </row>
    <row r="44" spans="1:9">
      <c r="A44" s="54">
        <v>4362531</v>
      </c>
      <c r="B44" s="54" t="s">
        <v>2111</v>
      </c>
      <c r="C44" s="57" t="s">
        <v>2105</v>
      </c>
      <c r="D44" s="56">
        <v>43755</v>
      </c>
      <c r="E44" s="56">
        <v>43755</v>
      </c>
      <c r="F44" s="57" t="s">
        <v>2025</v>
      </c>
      <c r="G44" s="57" t="s">
        <v>2058</v>
      </c>
      <c r="H44" s="57">
        <v>21</v>
      </c>
      <c r="I44" s="57" t="s">
        <v>2073</v>
      </c>
    </row>
    <row r="45" spans="1:9">
      <c r="A45" s="54">
        <v>4362537</v>
      </c>
      <c r="B45" s="54" t="s">
        <v>2112</v>
      </c>
      <c r="C45" s="57" t="s">
        <v>2105</v>
      </c>
      <c r="D45" s="56">
        <v>43755</v>
      </c>
      <c r="E45" s="56">
        <v>43755</v>
      </c>
      <c r="F45" s="57" t="s">
        <v>2025</v>
      </c>
      <c r="G45" s="57" t="s">
        <v>2058</v>
      </c>
      <c r="H45" s="57">
        <v>21</v>
      </c>
      <c r="I45" s="57" t="s">
        <v>2073</v>
      </c>
    </row>
    <row r="46" spans="1:9">
      <c r="A46" s="54">
        <v>4362540</v>
      </c>
      <c r="B46" s="54" t="s">
        <v>2113</v>
      </c>
      <c r="C46" s="57" t="s">
        <v>2105</v>
      </c>
      <c r="D46" s="56">
        <v>43755</v>
      </c>
      <c r="E46" s="56">
        <v>43755</v>
      </c>
      <c r="F46" s="57" t="s">
        <v>2025</v>
      </c>
      <c r="G46" s="57" t="s">
        <v>2058</v>
      </c>
      <c r="H46" s="57">
        <v>21</v>
      </c>
      <c r="I46" s="57" t="s">
        <v>2073</v>
      </c>
    </row>
    <row r="47" spans="1:9">
      <c r="A47" s="54">
        <v>4363873</v>
      </c>
      <c r="B47" s="54" t="s">
        <v>2114</v>
      </c>
      <c r="C47" s="57" t="s">
        <v>2115</v>
      </c>
      <c r="D47" s="56">
        <v>43755</v>
      </c>
      <c r="E47" s="56">
        <v>43755</v>
      </c>
      <c r="F47" s="57" t="s">
        <v>2025</v>
      </c>
      <c r="G47" s="57" t="s">
        <v>2058</v>
      </c>
      <c r="H47" s="57">
        <v>21</v>
      </c>
      <c r="I47" s="57" t="s">
        <v>2073</v>
      </c>
    </row>
    <row r="48" spans="1:9">
      <c r="A48" s="54">
        <v>4357368</v>
      </c>
      <c r="B48" s="54" t="s">
        <v>2116</v>
      </c>
      <c r="C48" s="57" t="s">
        <v>2117</v>
      </c>
      <c r="D48" s="56">
        <v>43755</v>
      </c>
      <c r="E48" s="56">
        <v>43755</v>
      </c>
      <c r="F48" s="57" t="s">
        <v>2025</v>
      </c>
      <c r="G48" s="57" t="s">
        <v>2058</v>
      </c>
      <c r="H48" s="57">
        <v>21</v>
      </c>
      <c r="I48" s="57" t="s">
        <v>2073</v>
      </c>
    </row>
    <row r="49" spans="1:9">
      <c r="A49" s="54">
        <v>4349926</v>
      </c>
      <c r="B49" s="54" t="s">
        <v>2118</v>
      </c>
      <c r="C49" s="57" t="s">
        <v>2119</v>
      </c>
      <c r="D49" s="56">
        <v>43775</v>
      </c>
      <c r="E49" s="56">
        <v>43775</v>
      </c>
      <c r="F49" s="57" t="s">
        <v>2025</v>
      </c>
      <c r="G49" s="57" t="s">
        <v>2058</v>
      </c>
      <c r="H49" s="57">
        <v>21</v>
      </c>
      <c r="I49" s="57" t="s">
        <v>2073</v>
      </c>
    </row>
    <row r="50" spans="1:9">
      <c r="A50" s="54">
        <v>4367732</v>
      </c>
      <c r="B50" s="54" t="s">
        <v>2120</v>
      </c>
      <c r="C50" s="57" t="s">
        <v>2119</v>
      </c>
      <c r="D50" s="56">
        <v>43775</v>
      </c>
      <c r="E50" s="56">
        <v>43775</v>
      </c>
      <c r="F50" s="57" t="s">
        <v>2025</v>
      </c>
      <c r="G50" s="57" t="s">
        <v>2058</v>
      </c>
      <c r="H50" s="57">
        <v>21</v>
      </c>
      <c r="I50" s="57" t="s">
        <v>2073</v>
      </c>
    </row>
    <row r="51" spans="1:9">
      <c r="A51" s="54">
        <v>4368870</v>
      </c>
      <c r="B51" s="54" t="s">
        <v>2121</v>
      </c>
      <c r="C51" s="57" t="s">
        <v>2119</v>
      </c>
      <c r="D51" s="56">
        <v>43775</v>
      </c>
      <c r="E51" s="56">
        <v>43775</v>
      </c>
      <c r="F51" s="57" t="s">
        <v>2025</v>
      </c>
      <c r="G51" s="57" t="s">
        <v>2058</v>
      </c>
      <c r="H51" s="57">
        <v>21</v>
      </c>
      <c r="I51" s="57" t="s">
        <v>2073</v>
      </c>
    </row>
    <row r="52" spans="1:9">
      <c r="A52" s="54">
        <v>4365772</v>
      </c>
      <c r="B52" s="54" t="s">
        <v>2122</v>
      </c>
      <c r="C52" s="57" t="s">
        <v>2123</v>
      </c>
      <c r="D52" s="56">
        <v>43775</v>
      </c>
      <c r="E52" s="56">
        <v>43775</v>
      </c>
      <c r="F52" s="57" t="s">
        <v>2025</v>
      </c>
      <c r="G52" s="57" t="s">
        <v>2058</v>
      </c>
      <c r="H52" s="57">
        <v>21</v>
      </c>
      <c r="I52" s="57" t="s">
        <v>2073</v>
      </c>
    </row>
    <row r="53" spans="1:9">
      <c r="A53" s="54">
        <v>4299091</v>
      </c>
      <c r="B53" s="54" t="s">
        <v>2124</v>
      </c>
      <c r="C53" s="57" t="s">
        <v>2126</v>
      </c>
      <c r="D53" s="56">
        <v>43343</v>
      </c>
      <c r="E53" s="56">
        <v>43343</v>
      </c>
      <c r="F53" s="57" t="s">
        <v>2025</v>
      </c>
      <c r="G53" s="57" t="s">
        <v>2125</v>
      </c>
      <c r="H53" s="57">
        <v>21</v>
      </c>
      <c r="I53" s="57" t="s">
        <v>2073</v>
      </c>
    </row>
    <row r="54" spans="1:9">
      <c r="A54" s="54">
        <v>4299618</v>
      </c>
      <c r="B54" s="54" t="s">
        <v>2127</v>
      </c>
      <c r="C54" s="57" t="s">
        <v>2128</v>
      </c>
      <c r="D54" s="56">
        <v>43343</v>
      </c>
      <c r="E54" s="56">
        <v>43343</v>
      </c>
      <c r="F54" s="57" t="s">
        <v>2025</v>
      </c>
      <c r="G54" s="57" t="s">
        <v>2125</v>
      </c>
      <c r="H54" s="57">
        <v>21</v>
      </c>
      <c r="I54" s="57" t="s">
        <v>2073</v>
      </c>
    </row>
    <row r="55" spans="1:9">
      <c r="A55" s="54">
        <v>4299776</v>
      </c>
      <c r="B55" s="54" t="s">
        <v>2129</v>
      </c>
      <c r="C55" s="57" t="s">
        <v>2130</v>
      </c>
      <c r="D55" s="56">
        <v>43343</v>
      </c>
      <c r="E55" s="56">
        <v>43343</v>
      </c>
      <c r="F55" s="57" t="s">
        <v>2025</v>
      </c>
      <c r="G55" s="57" t="s">
        <v>2125</v>
      </c>
      <c r="H55" s="57">
        <v>21</v>
      </c>
      <c r="I55" s="57" t="s">
        <v>2073</v>
      </c>
    </row>
    <row r="56" spans="1:9">
      <c r="A56" s="54">
        <v>4300563</v>
      </c>
      <c r="B56" s="54" t="s">
        <v>2131</v>
      </c>
      <c r="C56" s="57" t="s">
        <v>2132</v>
      </c>
      <c r="D56" s="56">
        <v>43343</v>
      </c>
      <c r="E56" s="56">
        <v>43343</v>
      </c>
      <c r="F56" s="57" t="s">
        <v>2025</v>
      </c>
      <c r="G56" s="57" t="s">
        <v>2125</v>
      </c>
      <c r="H56" s="57">
        <v>21</v>
      </c>
      <c r="I56" s="57" t="s">
        <v>2073</v>
      </c>
    </row>
    <row r="57" spans="1:9">
      <c r="A57" s="54">
        <v>4301144</v>
      </c>
      <c r="B57" s="54" t="s">
        <v>2133</v>
      </c>
      <c r="C57" s="57" t="s">
        <v>2134</v>
      </c>
      <c r="D57" s="56">
        <v>43343</v>
      </c>
      <c r="E57" s="56">
        <v>43343</v>
      </c>
      <c r="F57" s="57" t="s">
        <v>2025</v>
      </c>
      <c r="G57" s="57" t="s">
        <v>2125</v>
      </c>
      <c r="H57" s="57">
        <v>21</v>
      </c>
      <c r="I57" s="57" t="s">
        <v>2073</v>
      </c>
    </row>
    <row r="58" spans="1:9">
      <c r="A58" s="54">
        <v>4303141</v>
      </c>
      <c r="B58" s="54" t="s">
        <v>2135</v>
      </c>
      <c r="C58" s="57" t="s">
        <v>2136</v>
      </c>
      <c r="D58" s="56">
        <v>43343</v>
      </c>
      <c r="E58" s="56">
        <v>43343</v>
      </c>
      <c r="F58" s="57" t="s">
        <v>2025</v>
      </c>
      <c r="G58" s="57" t="s">
        <v>2125</v>
      </c>
      <c r="H58" s="57">
        <v>21</v>
      </c>
      <c r="I58" s="57" t="s">
        <v>2073</v>
      </c>
    </row>
    <row r="59" spans="1:9">
      <c r="A59" s="54">
        <v>4300338</v>
      </c>
      <c r="B59" s="54" t="s">
        <v>2137</v>
      </c>
      <c r="C59" s="57" t="s">
        <v>2138</v>
      </c>
      <c r="D59" s="56">
        <v>43343</v>
      </c>
      <c r="E59" s="56">
        <v>43343</v>
      </c>
      <c r="F59" s="57" t="s">
        <v>2025</v>
      </c>
      <c r="G59" s="57" t="s">
        <v>2125</v>
      </c>
      <c r="H59" s="57">
        <v>21</v>
      </c>
      <c r="I59" s="57" t="s">
        <v>2073</v>
      </c>
    </row>
    <row r="60" spans="1:9">
      <c r="A60" s="54">
        <v>4301572</v>
      </c>
      <c r="B60" s="54" t="s">
        <v>2139</v>
      </c>
      <c r="C60" s="57" t="s">
        <v>2140</v>
      </c>
      <c r="D60" s="56">
        <v>43343</v>
      </c>
      <c r="E60" s="56">
        <v>43343</v>
      </c>
      <c r="F60" s="57" t="s">
        <v>2025</v>
      </c>
      <c r="G60" s="57" t="s">
        <v>2125</v>
      </c>
      <c r="H60" s="57">
        <v>21</v>
      </c>
      <c r="I60" s="57" t="s">
        <v>2073</v>
      </c>
    </row>
    <row r="61" spans="1:9">
      <c r="A61" s="54">
        <v>4322616</v>
      </c>
      <c r="B61" s="54" t="s">
        <v>2141</v>
      </c>
      <c r="C61" s="57" t="s">
        <v>2144</v>
      </c>
      <c r="D61" s="56">
        <v>43524</v>
      </c>
      <c r="E61" s="56">
        <v>43524</v>
      </c>
      <c r="F61" s="57" t="s">
        <v>2025</v>
      </c>
      <c r="G61" s="57" t="s">
        <v>2142</v>
      </c>
      <c r="H61" s="57">
        <v>49</v>
      </c>
      <c r="I61" s="57" t="s">
        <v>2143</v>
      </c>
    </row>
    <row r="62" spans="1:9">
      <c r="A62" s="54">
        <v>4348014</v>
      </c>
      <c r="B62" s="54" t="s">
        <v>2145</v>
      </c>
      <c r="C62" s="57" t="s">
        <v>2147</v>
      </c>
      <c r="D62" s="56">
        <v>43656</v>
      </c>
      <c r="E62" s="56">
        <v>43656</v>
      </c>
      <c r="F62" s="57" t="s">
        <v>2025</v>
      </c>
      <c r="G62" s="57" t="s">
        <v>2146</v>
      </c>
      <c r="H62" s="57">
        <v>49</v>
      </c>
      <c r="I62" s="57" t="s">
        <v>2143</v>
      </c>
    </row>
    <row r="63" spans="1:9">
      <c r="A63" s="54">
        <v>4342351</v>
      </c>
      <c r="B63" s="54" t="s">
        <v>2148</v>
      </c>
      <c r="C63" s="57" t="s">
        <v>2147</v>
      </c>
      <c r="D63" s="56">
        <v>43656</v>
      </c>
      <c r="E63" s="56">
        <v>43656</v>
      </c>
      <c r="F63" s="57" t="s">
        <v>2025</v>
      </c>
      <c r="G63" s="57" t="s">
        <v>2146</v>
      </c>
      <c r="H63" s="57">
        <v>49</v>
      </c>
      <c r="I63" s="57" t="s">
        <v>2143</v>
      </c>
    </row>
    <row r="64" spans="1:9">
      <c r="A64" s="54">
        <v>4348978</v>
      </c>
      <c r="B64" s="54" t="s">
        <v>2149</v>
      </c>
      <c r="C64" s="57" t="s">
        <v>2147</v>
      </c>
      <c r="D64" s="56">
        <v>43656</v>
      </c>
      <c r="E64" s="56">
        <v>43656</v>
      </c>
      <c r="F64" s="57" t="s">
        <v>2025</v>
      </c>
      <c r="G64" s="57" t="s">
        <v>2146</v>
      </c>
      <c r="H64" s="57">
        <v>49</v>
      </c>
      <c r="I64" s="57" t="s">
        <v>2143</v>
      </c>
    </row>
    <row r="65" spans="1:9">
      <c r="A65" s="54">
        <v>4348985</v>
      </c>
      <c r="B65" s="54" t="s">
        <v>2150</v>
      </c>
      <c r="C65" s="57" t="s">
        <v>2147</v>
      </c>
      <c r="D65" s="56">
        <v>43656</v>
      </c>
      <c r="E65" s="56">
        <v>43656</v>
      </c>
      <c r="F65" s="57" t="s">
        <v>2025</v>
      </c>
      <c r="G65" s="57" t="s">
        <v>2146</v>
      </c>
      <c r="H65" s="57">
        <v>49</v>
      </c>
      <c r="I65" s="57" t="s">
        <v>2143</v>
      </c>
    </row>
    <row r="66" spans="1:9">
      <c r="A66" s="54">
        <v>4349157</v>
      </c>
      <c r="B66" s="54" t="s">
        <v>2151</v>
      </c>
      <c r="C66" s="57" t="s">
        <v>2147</v>
      </c>
      <c r="D66" s="56">
        <v>43656</v>
      </c>
      <c r="E66" s="56">
        <v>43656</v>
      </c>
      <c r="F66" s="57" t="s">
        <v>2025</v>
      </c>
      <c r="G66" s="57" t="s">
        <v>2146</v>
      </c>
      <c r="H66" s="57">
        <v>49</v>
      </c>
      <c r="I66" s="57" t="s">
        <v>2143</v>
      </c>
    </row>
    <row r="67" spans="1:9">
      <c r="A67" s="54">
        <v>4349161</v>
      </c>
      <c r="B67" s="54" t="s">
        <v>2152</v>
      </c>
      <c r="C67" s="57" t="s">
        <v>2147</v>
      </c>
      <c r="D67" s="56">
        <v>43656</v>
      </c>
      <c r="E67" s="56">
        <v>43656</v>
      </c>
      <c r="F67" s="57" t="s">
        <v>2025</v>
      </c>
      <c r="G67" s="57" t="s">
        <v>2146</v>
      </c>
      <c r="H67" s="57">
        <v>49</v>
      </c>
      <c r="I67" s="57" t="s">
        <v>2143</v>
      </c>
    </row>
    <row r="68" spans="1:9">
      <c r="A68" s="54">
        <v>4349162</v>
      </c>
      <c r="B68" s="54" t="s">
        <v>2153</v>
      </c>
      <c r="C68" s="57" t="s">
        <v>2147</v>
      </c>
      <c r="D68" s="56">
        <v>43656</v>
      </c>
      <c r="E68" s="56">
        <v>43656</v>
      </c>
      <c r="F68" s="57" t="s">
        <v>2025</v>
      </c>
      <c r="G68" s="57" t="s">
        <v>2146</v>
      </c>
      <c r="H68" s="57">
        <v>49</v>
      </c>
      <c r="I68" s="57" t="s">
        <v>2143</v>
      </c>
    </row>
    <row r="69" spans="1:9">
      <c r="A69" s="54">
        <v>4349169</v>
      </c>
      <c r="B69" s="54" t="s">
        <v>2154</v>
      </c>
      <c r="C69" s="57" t="s">
        <v>2147</v>
      </c>
      <c r="D69" s="56">
        <v>43656</v>
      </c>
      <c r="E69" s="56">
        <v>43656</v>
      </c>
      <c r="F69" s="57" t="s">
        <v>2025</v>
      </c>
      <c r="G69" s="57" t="s">
        <v>2146</v>
      </c>
      <c r="H69" s="57">
        <v>49</v>
      </c>
      <c r="I69" s="57" t="s">
        <v>2143</v>
      </c>
    </row>
    <row r="70" spans="1:9">
      <c r="A70" s="54">
        <v>4349174</v>
      </c>
      <c r="B70" s="54" t="s">
        <v>2155</v>
      </c>
      <c r="C70" s="57" t="s">
        <v>2147</v>
      </c>
      <c r="D70" s="56">
        <v>43656</v>
      </c>
      <c r="E70" s="56">
        <v>43656</v>
      </c>
      <c r="F70" s="57" t="s">
        <v>2025</v>
      </c>
      <c r="G70" s="57" t="s">
        <v>2146</v>
      </c>
      <c r="H70" s="57">
        <v>49</v>
      </c>
      <c r="I70" s="57" t="s">
        <v>2143</v>
      </c>
    </row>
    <row r="71" spans="1:9">
      <c r="A71" s="54">
        <v>4350201</v>
      </c>
      <c r="B71" s="54" t="s">
        <v>2156</v>
      </c>
      <c r="C71" s="57" t="s">
        <v>2147</v>
      </c>
      <c r="D71" s="56">
        <v>43656</v>
      </c>
      <c r="E71" s="56">
        <v>43656</v>
      </c>
      <c r="F71" s="57" t="s">
        <v>2025</v>
      </c>
      <c r="G71" s="57" t="s">
        <v>2146</v>
      </c>
      <c r="H71" s="57">
        <v>49</v>
      </c>
      <c r="I71" s="57" t="s">
        <v>2143</v>
      </c>
    </row>
    <row r="72" spans="1:9">
      <c r="A72" s="54">
        <v>4350587</v>
      </c>
      <c r="B72" s="54" t="s">
        <v>2157</v>
      </c>
      <c r="C72" s="57" t="s">
        <v>2147</v>
      </c>
      <c r="D72" s="56">
        <v>43656</v>
      </c>
      <c r="E72" s="56">
        <v>43656</v>
      </c>
      <c r="F72" s="57" t="s">
        <v>2025</v>
      </c>
      <c r="G72" s="57" t="s">
        <v>2146</v>
      </c>
      <c r="H72" s="57">
        <v>49</v>
      </c>
      <c r="I72" s="57" t="s">
        <v>2143</v>
      </c>
    </row>
    <row r="73" spans="1:9">
      <c r="A73" s="54">
        <v>4349218</v>
      </c>
      <c r="B73" s="54" t="s">
        <v>2158</v>
      </c>
      <c r="C73" s="57" t="s">
        <v>2159</v>
      </c>
      <c r="D73" s="56">
        <v>43656</v>
      </c>
      <c r="E73" s="56">
        <v>43656</v>
      </c>
      <c r="F73" s="57" t="s">
        <v>2025</v>
      </c>
      <c r="G73" s="57" t="s">
        <v>2146</v>
      </c>
      <c r="H73" s="57">
        <v>49</v>
      </c>
      <c r="I73" s="57" t="s">
        <v>2143</v>
      </c>
    </row>
    <row r="74" spans="1:9">
      <c r="A74" s="54">
        <v>4363540</v>
      </c>
      <c r="B74" s="54" t="s">
        <v>2160</v>
      </c>
      <c r="C74" s="57" t="s">
        <v>2161</v>
      </c>
      <c r="D74" s="56">
        <v>43766</v>
      </c>
      <c r="E74" s="56">
        <v>43766</v>
      </c>
      <c r="F74" s="57" t="s">
        <v>2025</v>
      </c>
      <c r="G74" s="57" t="s">
        <v>2146</v>
      </c>
      <c r="H74" s="57">
        <v>49</v>
      </c>
      <c r="I74" s="57" t="s">
        <v>2143</v>
      </c>
    </row>
    <row r="75" spans="1:9">
      <c r="A75" s="54">
        <v>4355579</v>
      </c>
      <c r="B75" s="54" t="s">
        <v>2162</v>
      </c>
      <c r="C75" s="57" t="s">
        <v>2164</v>
      </c>
      <c r="D75" s="56">
        <v>43725</v>
      </c>
      <c r="E75" s="56">
        <v>43725</v>
      </c>
      <c r="F75" s="57" t="s">
        <v>2025</v>
      </c>
      <c r="G75" s="57" t="s">
        <v>2163</v>
      </c>
      <c r="H75" s="57">
        <v>49</v>
      </c>
      <c r="I75" s="57" t="s">
        <v>2143</v>
      </c>
    </row>
    <row r="76" spans="1:9">
      <c r="A76" s="54">
        <v>4354870</v>
      </c>
      <c r="B76" s="54" t="s">
        <v>2165</v>
      </c>
      <c r="C76" s="57" t="s">
        <v>2164</v>
      </c>
      <c r="D76" s="56">
        <v>43725</v>
      </c>
      <c r="E76" s="56">
        <v>43725</v>
      </c>
      <c r="F76" s="57" t="s">
        <v>2025</v>
      </c>
      <c r="G76" s="57" t="s">
        <v>2163</v>
      </c>
      <c r="H76" s="57">
        <v>49</v>
      </c>
      <c r="I76" s="57" t="s">
        <v>2143</v>
      </c>
    </row>
    <row r="77" spans="1:9">
      <c r="A77" s="54">
        <v>4354914</v>
      </c>
      <c r="B77" s="54" t="s">
        <v>2166</v>
      </c>
      <c r="C77" s="57" t="s">
        <v>2164</v>
      </c>
      <c r="D77" s="56">
        <v>43725</v>
      </c>
      <c r="E77" s="56">
        <v>43725</v>
      </c>
      <c r="F77" s="57" t="s">
        <v>2025</v>
      </c>
      <c r="G77" s="57" t="s">
        <v>2163</v>
      </c>
      <c r="H77" s="57">
        <v>49</v>
      </c>
      <c r="I77" s="57" t="s">
        <v>2143</v>
      </c>
    </row>
    <row r="78" spans="1:9">
      <c r="A78" s="54">
        <v>4354926</v>
      </c>
      <c r="B78" s="54" t="s">
        <v>2167</v>
      </c>
      <c r="C78" s="57" t="s">
        <v>2164</v>
      </c>
      <c r="D78" s="56">
        <v>43725</v>
      </c>
      <c r="E78" s="56">
        <v>43725</v>
      </c>
      <c r="F78" s="57" t="s">
        <v>2025</v>
      </c>
      <c r="G78" s="57" t="s">
        <v>2163</v>
      </c>
      <c r="H78" s="57">
        <v>49</v>
      </c>
      <c r="I78" s="57" t="s">
        <v>2143</v>
      </c>
    </row>
    <row r="79" spans="1:9">
      <c r="A79" s="54">
        <v>4354940</v>
      </c>
      <c r="B79" s="54" t="s">
        <v>2168</v>
      </c>
      <c r="C79" s="57" t="s">
        <v>2164</v>
      </c>
      <c r="D79" s="56">
        <v>43725</v>
      </c>
      <c r="E79" s="56">
        <v>43725</v>
      </c>
      <c r="F79" s="57" t="s">
        <v>2025</v>
      </c>
      <c r="G79" s="57" t="s">
        <v>2163</v>
      </c>
      <c r="H79" s="57">
        <v>49</v>
      </c>
      <c r="I79" s="57" t="s">
        <v>2143</v>
      </c>
    </row>
    <row r="80" spans="1:9">
      <c r="A80" s="54">
        <v>4354944</v>
      </c>
      <c r="B80" s="54" t="s">
        <v>2169</v>
      </c>
      <c r="C80" s="57" t="s">
        <v>2164</v>
      </c>
      <c r="D80" s="56">
        <v>43725</v>
      </c>
      <c r="E80" s="56">
        <v>43725</v>
      </c>
      <c r="F80" s="57" t="s">
        <v>2025</v>
      </c>
      <c r="G80" s="57" t="s">
        <v>2163</v>
      </c>
      <c r="H80" s="57">
        <v>49</v>
      </c>
      <c r="I80" s="57" t="s">
        <v>2143</v>
      </c>
    </row>
    <row r="81" spans="1:9">
      <c r="A81" s="54">
        <v>4354949</v>
      </c>
      <c r="B81" s="54" t="s">
        <v>2170</v>
      </c>
      <c r="C81" s="57" t="s">
        <v>2164</v>
      </c>
      <c r="D81" s="56">
        <v>43725</v>
      </c>
      <c r="E81" s="56">
        <v>43725</v>
      </c>
      <c r="F81" s="57" t="s">
        <v>2025</v>
      </c>
      <c r="G81" s="57" t="s">
        <v>2163</v>
      </c>
      <c r="H81" s="57">
        <v>49</v>
      </c>
      <c r="I81" s="57" t="s">
        <v>2143</v>
      </c>
    </row>
    <row r="82" spans="1:9">
      <c r="A82" s="54">
        <v>4354952</v>
      </c>
      <c r="B82" s="54" t="s">
        <v>2171</v>
      </c>
      <c r="C82" s="57" t="s">
        <v>2164</v>
      </c>
      <c r="D82" s="56">
        <v>43725</v>
      </c>
      <c r="E82" s="56">
        <v>43725</v>
      </c>
      <c r="F82" s="57" t="s">
        <v>2025</v>
      </c>
      <c r="G82" s="57" t="s">
        <v>2163</v>
      </c>
      <c r="H82" s="57">
        <v>49</v>
      </c>
      <c r="I82" s="57" t="s">
        <v>2143</v>
      </c>
    </row>
    <row r="83" spans="1:9">
      <c r="A83" s="54">
        <v>4354989</v>
      </c>
      <c r="B83" s="54" t="s">
        <v>2172</v>
      </c>
      <c r="C83" s="57" t="s">
        <v>2164</v>
      </c>
      <c r="D83" s="56">
        <v>43725</v>
      </c>
      <c r="E83" s="56">
        <v>43725</v>
      </c>
      <c r="F83" s="57" t="s">
        <v>2025</v>
      </c>
      <c r="G83" s="57" t="s">
        <v>2163</v>
      </c>
      <c r="H83" s="57">
        <v>49</v>
      </c>
      <c r="I83" s="57" t="s">
        <v>2143</v>
      </c>
    </row>
    <row r="84" spans="1:9">
      <c r="A84" s="54">
        <v>4354997</v>
      </c>
      <c r="B84" s="54" t="s">
        <v>2173</v>
      </c>
      <c r="C84" s="57" t="s">
        <v>2164</v>
      </c>
      <c r="D84" s="56">
        <v>43725</v>
      </c>
      <c r="E84" s="56">
        <v>43725</v>
      </c>
      <c r="F84" s="57" t="s">
        <v>2025</v>
      </c>
      <c r="G84" s="57" t="s">
        <v>2163</v>
      </c>
      <c r="H84" s="57">
        <v>49</v>
      </c>
      <c r="I84" s="57" t="s">
        <v>2143</v>
      </c>
    </row>
    <row r="85" spans="1:9">
      <c r="A85" s="54">
        <v>4354998</v>
      </c>
      <c r="B85" s="54" t="s">
        <v>2174</v>
      </c>
      <c r="C85" s="57" t="s">
        <v>2164</v>
      </c>
      <c r="D85" s="56">
        <v>43725</v>
      </c>
      <c r="E85" s="56">
        <v>43725</v>
      </c>
      <c r="F85" s="57" t="s">
        <v>2025</v>
      </c>
      <c r="G85" s="57" t="s">
        <v>2163</v>
      </c>
      <c r="H85" s="57">
        <v>49</v>
      </c>
      <c r="I85" s="57" t="s">
        <v>2143</v>
      </c>
    </row>
    <row r="86" spans="1:9">
      <c r="A86" s="54">
        <v>4355000</v>
      </c>
      <c r="B86" s="54" t="s">
        <v>2175</v>
      </c>
      <c r="C86" s="57" t="s">
        <v>2164</v>
      </c>
      <c r="D86" s="56">
        <v>43725</v>
      </c>
      <c r="E86" s="56">
        <v>43725</v>
      </c>
      <c r="F86" s="57" t="s">
        <v>2025</v>
      </c>
      <c r="G86" s="57" t="s">
        <v>2163</v>
      </c>
      <c r="H86" s="57">
        <v>49</v>
      </c>
      <c r="I86" s="57" t="s">
        <v>2143</v>
      </c>
    </row>
    <row r="87" spans="1:9">
      <c r="A87" s="54">
        <v>4355003</v>
      </c>
      <c r="B87" s="54" t="s">
        <v>2176</v>
      </c>
      <c r="C87" s="57" t="s">
        <v>2164</v>
      </c>
      <c r="D87" s="56">
        <v>43725</v>
      </c>
      <c r="E87" s="56">
        <v>43725</v>
      </c>
      <c r="F87" s="57" t="s">
        <v>2025</v>
      </c>
      <c r="G87" s="57" t="s">
        <v>2163</v>
      </c>
      <c r="H87" s="57">
        <v>49</v>
      </c>
      <c r="I87" s="57" t="s">
        <v>2143</v>
      </c>
    </row>
    <row r="88" spans="1:9">
      <c r="A88" s="54">
        <v>4355868</v>
      </c>
      <c r="B88" s="54" t="s">
        <v>2177</v>
      </c>
      <c r="C88" s="57" t="s">
        <v>2164</v>
      </c>
      <c r="D88" s="56">
        <v>43725</v>
      </c>
      <c r="E88" s="56">
        <v>43725</v>
      </c>
      <c r="F88" s="57" t="s">
        <v>2025</v>
      </c>
      <c r="G88" s="57" t="s">
        <v>2163</v>
      </c>
      <c r="H88" s="57">
        <v>49</v>
      </c>
      <c r="I88" s="57" t="s">
        <v>2143</v>
      </c>
    </row>
    <row r="89" spans="1:9">
      <c r="A89" s="54">
        <v>4369150</v>
      </c>
      <c r="B89" s="54" t="s">
        <v>2178</v>
      </c>
      <c r="C89" s="57" t="s">
        <v>2179</v>
      </c>
      <c r="D89" s="56">
        <v>43791</v>
      </c>
      <c r="E89" s="56">
        <v>43791</v>
      </c>
      <c r="F89" s="57" t="s">
        <v>2025</v>
      </c>
      <c r="G89" s="57" t="s">
        <v>2163</v>
      </c>
      <c r="H89" s="57">
        <v>49</v>
      </c>
      <c r="I89" s="57" t="s">
        <v>2143</v>
      </c>
    </row>
    <row r="90" spans="1:9">
      <c r="A90" s="54">
        <v>4377103</v>
      </c>
      <c r="B90" s="54" t="s">
        <v>2180</v>
      </c>
      <c r="C90" s="57" t="s">
        <v>2181</v>
      </c>
      <c r="D90" s="56">
        <v>43888</v>
      </c>
      <c r="E90" s="56">
        <v>43888</v>
      </c>
      <c r="F90" s="57" t="s">
        <v>2025</v>
      </c>
      <c r="G90" s="57" t="s">
        <v>2163</v>
      </c>
      <c r="H90" s="57">
        <v>49</v>
      </c>
      <c r="I90" s="57" t="s">
        <v>2143</v>
      </c>
    </row>
    <row r="91" spans="1:9">
      <c r="A91" s="54">
        <v>4379488</v>
      </c>
      <c r="B91" s="54" t="s">
        <v>2182</v>
      </c>
      <c r="C91" s="57" t="s">
        <v>2181</v>
      </c>
      <c r="D91" s="56">
        <v>43888</v>
      </c>
      <c r="E91" s="56">
        <v>43888</v>
      </c>
      <c r="F91" s="57" t="s">
        <v>2025</v>
      </c>
      <c r="G91" s="57" t="s">
        <v>2163</v>
      </c>
      <c r="H91" s="57">
        <v>49</v>
      </c>
      <c r="I91" s="57" t="s">
        <v>2143</v>
      </c>
    </row>
    <row r="92" spans="1:9">
      <c r="A92" s="54">
        <v>4381914</v>
      </c>
      <c r="B92" s="54" t="s">
        <v>2183</v>
      </c>
      <c r="C92" s="57" t="s">
        <v>2181</v>
      </c>
      <c r="D92" s="56">
        <v>43888</v>
      </c>
      <c r="E92" s="56">
        <v>43888</v>
      </c>
      <c r="F92" s="57" t="s">
        <v>2025</v>
      </c>
      <c r="G92" s="57" t="s">
        <v>2163</v>
      </c>
      <c r="H92" s="57">
        <v>49</v>
      </c>
      <c r="I92" s="57" t="s">
        <v>2143</v>
      </c>
    </row>
    <row r="93" spans="1:9">
      <c r="A93" s="54">
        <v>4381953</v>
      </c>
      <c r="B93" s="54" t="s">
        <v>2184</v>
      </c>
      <c r="C93" s="57" t="s">
        <v>2181</v>
      </c>
      <c r="D93" s="56">
        <v>43888</v>
      </c>
      <c r="E93" s="56">
        <v>43888</v>
      </c>
      <c r="F93" s="57" t="s">
        <v>2025</v>
      </c>
      <c r="G93" s="57" t="s">
        <v>2163</v>
      </c>
      <c r="H93" s="57">
        <v>49</v>
      </c>
      <c r="I93" s="57" t="s">
        <v>2143</v>
      </c>
    </row>
    <row r="94" spans="1:9">
      <c r="A94" s="54">
        <v>4382895</v>
      </c>
      <c r="B94" s="54" t="s">
        <v>2185</v>
      </c>
      <c r="C94" s="57" t="s">
        <v>2181</v>
      </c>
      <c r="D94" s="56">
        <v>43888</v>
      </c>
      <c r="E94" s="56">
        <v>43888</v>
      </c>
      <c r="F94" s="57" t="s">
        <v>2025</v>
      </c>
      <c r="G94" s="57" t="s">
        <v>2163</v>
      </c>
      <c r="H94" s="57">
        <v>49</v>
      </c>
      <c r="I94" s="57" t="s">
        <v>2143</v>
      </c>
    </row>
    <row r="95" spans="1:9">
      <c r="A95" s="54">
        <v>4383229</v>
      </c>
      <c r="B95" s="54" t="s">
        <v>2186</v>
      </c>
      <c r="C95" s="57" t="s">
        <v>2181</v>
      </c>
      <c r="D95" s="56">
        <v>43888</v>
      </c>
      <c r="E95" s="56">
        <v>43888</v>
      </c>
      <c r="F95" s="57" t="s">
        <v>2025</v>
      </c>
      <c r="G95" s="57" t="s">
        <v>2163</v>
      </c>
      <c r="H95" s="57">
        <v>49</v>
      </c>
      <c r="I95" s="57" t="s">
        <v>2143</v>
      </c>
    </row>
    <row r="96" spans="1:9">
      <c r="A96" s="54">
        <v>4383426</v>
      </c>
      <c r="B96" s="54" t="s">
        <v>2187</v>
      </c>
      <c r="C96" s="57" t="s">
        <v>2181</v>
      </c>
      <c r="D96" s="56">
        <v>43888</v>
      </c>
      <c r="E96" s="56">
        <v>43888</v>
      </c>
      <c r="F96" s="57" t="s">
        <v>2025</v>
      </c>
      <c r="G96" s="57" t="s">
        <v>2163</v>
      </c>
      <c r="H96" s="57">
        <v>49</v>
      </c>
      <c r="I96" s="57" t="s">
        <v>2143</v>
      </c>
    </row>
    <row r="97" spans="1:9">
      <c r="A97" s="54">
        <v>4384481</v>
      </c>
      <c r="B97" s="54" t="s">
        <v>2188</v>
      </c>
      <c r="C97" s="57" t="s">
        <v>2181</v>
      </c>
      <c r="D97" s="56">
        <v>43888</v>
      </c>
      <c r="E97" s="56">
        <v>43888</v>
      </c>
      <c r="F97" s="57" t="s">
        <v>2025</v>
      </c>
      <c r="G97" s="57" t="s">
        <v>2163</v>
      </c>
      <c r="H97" s="57">
        <v>49</v>
      </c>
      <c r="I97" s="57" t="s">
        <v>2143</v>
      </c>
    </row>
    <row r="98" spans="1:9">
      <c r="A98" s="54">
        <v>4384508</v>
      </c>
      <c r="B98" s="54" t="s">
        <v>2189</v>
      </c>
      <c r="C98" s="57" t="s">
        <v>2181</v>
      </c>
      <c r="D98" s="56">
        <v>43888</v>
      </c>
      <c r="E98" s="56">
        <v>43888</v>
      </c>
      <c r="F98" s="57" t="s">
        <v>2025</v>
      </c>
      <c r="G98" s="57" t="s">
        <v>2163</v>
      </c>
      <c r="H98" s="57">
        <v>49</v>
      </c>
      <c r="I98" s="57" t="s">
        <v>2143</v>
      </c>
    </row>
    <row r="99" spans="1:9">
      <c r="A99" s="54">
        <v>4381845</v>
      </c>
      <c r="B99" s="54" t="s">
        <v>2190</v>
      </c>
      <c r="C99" s="57" t="s">
        <v>2181</v>
      </c>
      <c r="D99" s="56">
        <v>43888</v>
      </c>
      <c r="E99" s="56">
        <v>43888</v>
      </c>
      <c r="F99" s="57" t="s">
        <v>2025</v>
      </c>
      <c r="G99" s="57" t="s">
        <v>2163</v>
      </c>
      <c r="H99" s="57">
        <v>49</v>
      </c>
      <c r="I99" s="57" t="s">
        <v>2143</v>
      </c>
    </row>
    <row r="100" spans="1:9">
      <c r="A100" s="54" t="s">
        <v>2192</v>
      </c>
      <c r="B100" s="54" t="s">
        <v>2191</v>
      </c>
      <c r="C100" s="57" t="s">
        <v>2194</v>
      </c>
      <c r="D100" s="56">
        <v>43797</v>
      </c>
      <c r="E100" s="56">
        <v>43797</v>
      </c>
      <c r="F100" s="57" t="s">
        <v>2025</v>
      </c>
      <c r="G100" s="57" t="s">
        <v>2193</v>
      </c>
      <c r="H100" s="57">
        <v>49</v>
      </c>
      <c r="I100" s="57" t="s">
        <v>2143</v>
      </c>
    </row>
    <row r="101" spans="1:9">
      <c r="A101" s="54">
        <v>4335625</v>
      </c>
      <c r="B101" s="54" t="s">
        <v>2195</v>
      </c>
      <c r="C101" s="57" t="s">
        <v>2196</v>
      </c>
      <c r="D101" s="56">
        <v>43634</v>
      </c>
      <c r="E101" s="56">
        <v>43634</v>
      </c>
      <c r="F101" s="57" t="s">
        <v>2025</v>
      </c>
      <c r="G101" s="57" t="s">
        <v>2055</v>
      </c>
      <c r="H101" s="57">
        <v>49</v>
      </c>
      <c r="I101" s="57" t="s">
        <v>2143</v>
      </c>
    </row>
    <row r="102" spans="1:9">
      <c r="A102" s="54">
        <v>4343386</v>
      </c>
      <c r="B102" s="54" t="s">
        <v>2197</v>
      </c>
      <c r="C102" s="57" t="s">
        <v>2198</v>
      </c>
      <c r="D102" s="56">
        <v>43626</v>
      </c>
      <c r="E102" s="56">
        <v>43626</v>
      </c>
      <c r="F102" s="57" t="s">
        <v>2025</v>
      </c>
      <c r="G102" s="57" t="s">
        <v>2055</v>
      </c>
      <c r="H102" s="57">
        <v>49</v>
      </c>
      <c r="I102" s="57" t="s">
        <v>2143</v>
      </c>
    </row>
    <row r="103" spans="1:9">
      <c r="A103" s="54">
        <v>4343421</v>
      </c>
      <c r="B103" s="54" t="s">
        <v>2199</v>
      </c>
      <c r="C103" s="57" t="s">
        <v>2198</v>
      </c>
      <c r="D103" s="56">
        <v>43626</v>
      </c>
      <c r="E103" s="56">
        <v>43626</v>
      </c>
      <c r="F103" s="57" t="s">
        <v>2025</v>
      </c>
      <c r="G103" s="57" t="s">
        <v>2055</v>
      </c>
      <c r="H103" s="57">
        <v>49</v>
      </c>
      <c r="I103" s="57" t="s">
        <v>2143</v>
      </c>
    </row>
    <row r="104" spans="1:9">
      <c r="A104" s="54">
        <v>4344261</v>
      </c>
      <c r="B104" s="54" t="s">
        <v>2200</v>
      </c>
      <c r="C104" s="57" t="s">
        <v>2198</v>
      </c>
      <c r="D104" s="56">
        <v>43626</v>
      </c>
      <c r="E104" s="56">
        <v>43626</v>
      </c>
      <c r="F104" s="57" t="s">
        <v>2025</v>
      </c>
      <c r="G104" s="57" t="s">
        <v>2055</v>
      </c>
      <c r="H104" s="57">
        <v>49</v>
      </c>
      <c r="I104" s="57" t="s">
        <v>2143</v>
      </c>
    </row>
    <row r="105" spans="1:9">
      <c r="A105" s="54">
        <v>4344505</v>
      </c>
      <c r="B105" s="54" t="s">
        <v>2201</v>
      </c>
      <c r="C105" s="57" t="s">
        <v>2198</v>
      </c>
      <c r="D105" s="56">
        <v>43626</v>
      </c>
      <c r="E105" s="56">
        <v>43626</v>
      </c>
      <c r="F105" s="57" t="s">
        <v>2025</v>
      </c>
      <c r="G105" s="57" t="s">
        <v>2055</v>
      </c>
      <c r="H105" s="57">
        <v>49</v>
      </c>
      <c r="I105" s="57" t="s">
        <v>2143</v>
      </c>
    </row>
    <row r="106" spans="1:9">
      <c r="A106" s="54">
        <v>4346801</v>
      </c>
      <c r="B106" s="54" t="s">
        <v>2202</v>
      </c>
      <c r="C106" s="57" t="s">
        <v>2198</v>
      </c>
      <c r="D106" s="56">
        <v>43626</v>
      </c>
      <c r="E106" s="56">
        <v>43626</v>
      </c>
      <c r="F106" s="57" t="s">
        <v>2025</v>
      </c>
      <c r="G106" s="57" t="s">
        <v>2055</v>
      </c>
      <c r="H106" s="57">
        <v>49</v>
      </c>
      <c r="I106" s="57" t="s">
        <v>2143</v>
      </c>
    </row>
    <row r="107" spans="1:9">
      <c r="A107" s="54">
        <v>4347002</v>
      </c>
      <c r="B107" s="54" t="s">
        <v>2203</v>
      </c>
      <c r="C107" s="57" t="s">
        <v>2198</v>
      </c>
      <c r="D107" s="56">
        <v>43626</v>
      </c>
      <c r="E107" s="56">
        <v>43626</v>
      </c>
      <c r="F107" s="57" t="s">
        <v>2025</v>
      </c>
      <c r="G107" s="57" t="s">
        <v>2055</v>
      </c>
      <c r="H107" s="57">
        <v>49</v>
      </c>
      <c r="I107" s="57" t="s">
        <v>2143</v>
      </c>
    </row>
    <row r="108" spans="1:9">
      <c r="A108" s="54">
        <v>4342776</v>
      </c>
      <c r="B108" s="54" t="s">
        <v>2204</v>
      </c>
      <c r="C108" s="57" t="s">
        <v>2198</v>
      </c>
      <c r="D108" s="56">
        <v>43626</v>
      </c>
      <c r="E108" s="56">
        <v>43626</v>
      </c>
      <c r="F108" s="57" t="s">
        <v>2025</v>
      </c>
      <c r="G108" s="57" t="s">
        <v>2055</v>
      </c>
      <c r="H108" s="57">
        <v>49</v>
      </c>
      <c r="I108" s="57" t="s">
        <v>2143</v>
      </c>
    </row>
    <row r="109" spans="1:9">
      <c r="A109" s="54">
        <v>4342779</v>
      </c>
      <c r="B109" s="54" t="s">
        <v>2205</v>
      </c>
      <c r="C109" s="57" t="s">
        <v>2198</v>
      </c>
      <c r="D109" s="56">
        <v>43626</v>
      </c>
      <c r="E109" s="56">
        <v>43626</v>
      </c>
      <c r="F109" s="57" t="s">
        <v>2025</v>
      </c>
      <c r="G109" s="57" t="s">
        <v>2055</v>
      </c>
      <c r="H109" s="57">
        <v>49</v>
      </c>
      <c r="I109" s="57" t="s">
        <v>2143</v>
      </c>
    </row>
    <row r="110" spans="1:9">
      <c r="A110" s="54">
        <v>4342781</v>
      </c>
      <c r="B110" s="54" t="s">
        <v>2206</v>
      </c>
      <c r="C110" s="57" t="s">
        <v>2198</v>
      </c>
      <c r="D110" s="56">
        <v>43626</v>
      </c>
      <c r="E110" s="56">
        <v>43626</v>
      </c>
      <c r="F110" s="57" t="s">
        <v>2025</v>
      </c>
      <c r="G110" s="57" t="s">
        <v>2055</v>
      </c>
      <c r="H110" s="57">
        <v>49</v>
      </c>
      <c r="I110" s="57" t="s">
        <v>2143</v>
      </c>
    </row>
    <row r="111" spans="1:9">
      <c r="A111" s="54">
        <v>4342783</v>
      </c>
      <c r="B111" s="54" t="s">
        <v>2207</v>
      </c>
      <c r="C111" s="57" t="s">
        <v>2198</v>
      </c>
      <c r="D111" s="56">
        <v>43626</v>
      </c>
      <c r="E111" s="56">
        <v>43626</v>
      </c>
      <c r="F111" s="57" t="s">
        <v>2025</v>
      </c>
      <c r="G111" s="57" t="s">
        <v>2055</v>
      </c>
      <c r="H111" s="57">
        <v>49</v>
      </c>
      <c r="I111" s="57" t="s">
        <v>2143</v>
      </c>
    </row>
    <row r="112" spans="1:9">
      <c r="A112" s="54">
        <v>4342784</v>
      </c>
      <c r="B112" s="54" t="s">
        <v>2208</v>
      </c>
      <c r="C112" s="57" t="s">
        <v>2198</v>
      </c>
      <c r="D112" s="56">
        <v>43626</v>
      </c>
      <c r="E112" s="56">
        <v>43626</v>
      </c>
      <c r="F112" s="57" t="s">
        <v>2025</v>
      </c>
      <c r="G112" s="57" t="s">
        <v>2055</v>
      </c>
      <c r="H112" s="57">
        <v>49</v>
      </c>
      <c r="I112" s="57" t="s">
        <v>2143</v>
      </c>
    </row>
    <row r="113" spans="1:9">
      <c r="A113" s="54">
        <v>4342797</v>
      </c>
      <c r="B113" s="54" t="s">
        <v>2209</v>
      </c>
      <c r="C113" s="57" t="s">
        <v>2198</v>
      </c>
      <c r="D113" s="56">
        <v>43626</v>
      </c>
      <c r="E113" s="56">
        <v>43626</v>
      </c>
      <c r="F113" s="57" t="s">
        <v>2025</v>
      </c>
      <c r="G113" s="57" t="s">
        <v>2055</v>
      </c>
      <c r="H113" s="57">
        <v>49</v>
      </c>
      <c r="I113" s="57" t="s">
        <v>2143</v>
      </c>
    </row>
    <row r="114" spans="1:9">
      <c r="A114" s="54">
        <v>4342802</v>
      </c>
      <c r="B114" s="54" t="s">
        <v>2210</v>
      </c>
      <c r="C114" s="57" t="s">
        <v>2198</v>
      </c>
      <c r="D114" s="56">
        <v>43626</v>
      </c>
      <c r="E114" s="56">
        <v>43626</v>
      </c>
      <c r="F114" s="57" t="s">
        <v>2025</v>
      </c>
      <c r="G114" s="57" t="s">
        <v>2055</v>
      </c>
      <c r="H114" s="57">
        <v>49</v>
      </c>
      <c r="I114" s="57" t="s">
        <v>2143</v>
      </c>
    </row>
    <row r="115" spans="1:9">
      <c r="A115" s="54">
        <v>4342815</v>
      </c>
      <c r="B115" s="54" t="s">
        <v>2211</v>
      </c>
      <c r="C115" s="57" t="s">
        <v>2198</v>
      </c>
      <c r="D115" s="56">
        <v>43626</v>
      </c>
      <c r="E115" s="56">
        <v>43626</v>
      </c>
      <c r="F115" s="57" t="s">
        <v>2025</v>
      </c>
      <c r="G115" s="57" t="s">
        <v>2055</v>
      </c>
      <c r="H115" s="57">
        <v>49</v>
      </c>
      <c r="I115" s="57" t="s">
        <v>2143</v>
      </c>
    </row>
    <row r="116" spans="1:9">
      <c r="A116" s="54">
        <v>4329729</v>
      </c>
      <c r="B116" s="54" t="s">
        <v>2212</v>
      </c>
      <c r="C116" s="57" t="s">
        <v>2198</v>
      </c>
      <c r="D116" s="56">
        <v>43626</v>
      </c>
      <c r="E116" s="56">
        <v>43626</v>
      </c>
      <c r="F116" s="57" t="s">
        <v>2025</v>
      </c>
      <c r="G116" s="57" t="s">
        <v>2055</v>
      </c>
      <c r="H116" s="57">
        <v>49</v>
      </c>
      <c r="I116" s="57" t="s">
        <v>2143</v>
      </c>
    </row>
    <row r="117" spans="1:9">
      <c r="A117" s="54">
        <v>4331584</v>
      </c>
      <c r="B117" s="54" t="s">
        <v>2213</v>
      </c>
      <c r="C117" s="57" t="s">
        <v>2198</v>
      </c>
      <c r="D117" s="56">
        <v>43626</v>
      </c>
      <c r="E117" s="56">
        <v>43626</v>
      </c>
      <c r="F117" s="57" t="s">
        <v>2025</v>
      </c>
      <c r="G117" s="57" t="s">
        <v>2055</v>
      </c>
      <c r="H117" s="57">
        <v>49</v>
      </c>
      <c r="I117" s="57" t="s">
        <v>2143</v>
      </c>
    </row>
    <row r="118" spans="1:9">
      <c r="A118" s="54">
        <v>4329392</v>
      </c>
      <c r="B118" s="54" t="s">
        <v>2214</v>
      </c>
      <c r="C118" s="57" t="s">
        <v>2198</v>
      </c>
      <c r="D118" s="56">
        <v>43626</v>
      </c>
      <c r="E118" s="56">
        <v>43626</v>
      </c>
      <c r="F118" s="57" t="s">
        <v>2025</v>
      </c>
      <c r="G118" s="57" t="s">
        <v>2055</v>
      </c>
      <c r="H118" s="57">
        <v>49</v>
      </c>
      <c r="I118" s="57" t="s">
        <v>2143</v>
      </c>
    </row>
    <row r="119" spans="1:9">
      <c r="A119" s="54">
        <v>4331427</v>
      </c>
      <c r="B119" s="54" t="s">
        <v>2215</v>
      </c>
      <c r="C119" s="57" t="s">
        <v>2198</v>
      </c>
      <c r="D119" s="56">
        <v>43626</v>
      </c>
      <c r="E119" s="56">
        <v>43626</v>
      </c>
      <c r="F119" s="57" t="s">
        <v>2025</v>
      </c>
      <c r="G119" s="57" t="s">
        <v>2055</v>
      </c>
      <c r="H119" s="57">
        <v>49</v>
      </c>
      <c r="I119" s="57" t="s">
        <v>2143</v>
      </c>
    </row>
    <row r="120" spans="1:9">
      <c r="A120" s="54">
        <v>4333399</v>
      </c>
      <c r="B120" s="54" t="s">
        <v>2216</v>
      </c>
      <c r="C120" s="57" t="s">
        <v>2198</v>
      </c>
      <c r="D120" s="56">
        <v>43626</v>
      </c>
      <c r="E120" s="56">
        <v>43626</v>
      </c>
      <c r="F120" s="57" t="s">
        <v>2025</v>
      </c>
      <c r="G120" s="57" t="s">
        <v>2055</v>
      </c>
      <c r="H120" s="57">
        <v>49</v>
      </c>
      <c r="I120" s="57" t="s">
        <v>2143</v>
      </c>
    </row>
    <row r="121" spans="1:9">
      <c r="A121" s="54">
        <v>4333846</v>
      </c>
      <c r="B121" s="54" t="s">
        <v>2217</v>
      </c>
      <c r="C121" s="57" t="s">
        <v>2198</v>
      </c>
      <c r="D121" s="56">
        <v>43626</v>
      </c>
      <c r="E121" s="56">
        <v>43626</v>
      </c>
      <c r="F121" s="57" t="s">
        <v>2025</v>
      </c>
      <c r="G121" s="57" t="s">
        <v>2055</v>
      </c>
      <c r="H121" s="57">
        <v>49</v>
      </c>
      <c r="I121" s="57" t="s">
        <v>2143</v>
      </c>
    </row>
    <row r="122" spans="1:9">
      <c r="A122" s="54">
        <v>4334096</v>
      </c>
      <c r="B122" s="54" t="s">
        <v>2218</v>
      </c>
      <c r="C122" s="57" t="s">
        <v>2198</v>
      </c>
      <c r="D122" s="56">
        <v>43626</v>
      </c>
      <c r="E122" s="56">
        <v>43626</v>
      </c>
      <c r="F122" s="57" t="s">
        <v>2025</v>
      </c>
      <c r="G122" s="57" t="s">
        <v>2055</v>
      </c>
      <c r="H122" s="57">
        <v>49</v>
      </c>
      <c r="I122" s="57" t="s">
        <v>2143</v>
      </c>
    </row>
    <row r="123" spans="1:9">
      <c r="A123" s="54">
        <v>4334720</v>
      </c>
      <c r="B123" s="54" t="s">
        <v>2219</v>
      </c>
      <c r="C123" s="57" t="s">
        <v>2198</v>
      </c>
      <c r="D123" s="56">
        <v>43626</v>
      </c>
      <c r="E123" s="56">
        <v>43626</v>
      </c>
      <c r="F123" s="57" t="s">
        <v>2025</v>
      </c>
      <c r="G123" s="57" t="s">
        <v>2055</v>
      </c>
      <c r="H123" s="57">
        <v>49</v>
      </c>
      <c r="I123" s="57" t="s">
        <v>2143</v>
      </c>
    </row>
    <row r="124" spans="1:9">
      <c r="A124" s="54">
        <v>4335042</v>
      </c>
      <c r="B124" s="54" t="s">
        <v>2220</v>
      </c>
      <c r="C124" s="57" t="s">
        <v>2198</v>
      </c>
      <c r="D124" s="56">
        <v>43626</v>
      </c>
      <c r="E124" s="56">
        <v>43626</v>
      </c>
      <c r="F124" s="57" t="s">
        <v>2025</v>
      </c>
      <c r="G124" s="57" t="s">
        <v>2055</v>
      </c>
      <c r="H124" s="57">
        <v>49</v>
      </c>
      <c r="I124" s="57" t="s">
        <v>2143</v>
      </c>
    </row>
    <row r="125" spans="1:9">
      <c r="A125" s="54">
        <v>4336373</v>
      </c>
      <c r="B125" s="54" t="s">
        <v>2221</v>
      </c>
      <c r="C125" s="57" t="s">
        <v>2198</v>
      </c>
      <c r="D125" s="56">
        <v>43626</v>
      </c>
      <c r="E125" s="56">
        <v>43626</v>
      </c>
      <c r="F125" s="57" t="s">
        <v>2025</v>
      </c>
      <c r="G125" s="57" t="s">
        <v>2055</v>
      </c>
      <c r="H125" s="57">
        <v>49</v>
      </c>
      <c r="I125" s="57" t="s">
        <v>2143</v>
      </c>
    </row>
    <row r="126" spans="1:9">
      <c r="A126" s="54">
        <v>4336931</v>
      </c>
      <c r="B126" s="54" t="s">
        <v>2222</v>
      </c>
      <c r="C126" s="57" t="s">
        <v>2198</v>
      </c>
      <c r="D126" s="56">
        <v>43626</v>
      </c>
      <c r="E126" s="56">
        <v>43626</v>
      </c>
      <c r="F126" s="57" t="s">
        <v>2025</v>
      </c>
      <c r="G126" s="57" t="s">
        <v>2055</v>
      </c>
      <c r="H126" s="57">
        <v>49</v>
      </c>
      <c r="I126" s="57" t="s">
        <v>2143</v>
      </c>
    </row>
    <row r="127" spans="1:9">
      <c r="A127" s="54">
        <v>4328713</v>
      </c>
      <c r="B127" s="54" t="s">
        <v>2223</v>
      </c>
      <c r="C127" s="57" t="s">
        <v>2198</v>
      </c>
      <c r="D127" s="56">
        <v>43626</v>
      </c>
      <c r="E127" s="56">
        <v>43626</v>
      </c>
      <c r="F127" s="57" t="s">
        <v>2025</v>
      </c>
      <c r="G127" s="57" t="s">
        <v>2055</v>
      </c>
      <c r="H127" s="57">
        <v>49</v>
      </c>
      <c r="I127" s="57" t="s">
        <v>2143</v>
      </c>
    </row>
    <row r="128" spans="1:9">
      <c r="A128" s="54">
        <v>4336038</v>
      </c>
      <c r="B128" s="54" t="s">
        <v>2224</v>
      </c>
      <c r="C128" s="57" t="s">
        <v>2198</v>
      </c>
      <c r="D128" s="56">
        <v>43626</v>
      </c>
      <c r="E128" s="56">
        <v>43626</v>
      </c>
      <c r="F128" s="57" t="s">
        <v>2025</v>
      </c>
      <c r="G128" s="57" t="s">
        <v>2055</v>
      </c>
      <c r="H128" s="57">
        <v>49</v>
      </c>
      <c r="I128" s="57" t="s">
        <v>2143</v>
      </c>
    </row>
    <row r="129" spans="1:9">
      <c r="A129" s="54">
        <v>4264099</v>
      </c>
      <c r="B129" s="54" t="s">
        <v>2225</v>
      </c>
      <c r="C129" s="57" t="s">
        <v>2226</v>
      </c>
      <c r="D129" s="56">
        <v>43159</v>
      </c>
      <c r="E129" s="56">
        <v>43146</v>
      </c>
      <c r="F129" s="57" t="s">
        <v>2025</v>
      </c>
      <c r="G129" s="57" t="s">
        <v>2058</v>
      </c>
      <c r="H129" s="57">
        <v>49</v>
      </c>
      <c r="I129" s="57" t="s">
        <v>2143</v>
      </c>
    </row>
    <row r="130" spans="1:9">
      <c r="A130" s="54">
        <v>4267551</v>
      </c>
      <c r="B130" s="54" t="s">
        <v>2227</v>
      </c>
      <c r="C130" s="57" t="s">
        <v>2226</v>
      </c>
      <c r="D130" s="56">
        <v>43159</v>
      </c>
      <c r="E130" s="56">
        <v>43146</v>
      </c>
      <c r="F130" s="57" t="s">
        <v>2025</v>
      </c>
      <c r="G130" s="57" t="s">
        <v>2058</v>
      </c>
      <c r="H130" s="57">
        <v>49</v>
      </c>
      <c r="I130" s="57" t="s">
        <v>2143</v>
      </c>
    </row>
    <row r="131" spans="1:9">
      <c r="A131" s="54">
        <v>4268121</v>
      </c>
      <c r="B131" s="54" t="s">
        <v>2228</v>
      </c>
      <c r="C131" s="57" t="s">
        <v>2226</v>
      </c>
      <c r="D131" s="56">
        <v>43159</v>
      </c>
      <c r="E131" s="56">
        <v>43146</v>
      </c>
      <c r="F131" s="57" t="s">
        <v>2025</v>
      </c>
      <c r="G131" s="57" t="s">
        <v>2058</v>
      </c>
      <c r="H131" s="57">
        <v>49</v>
      </c>
      <c r="I131" s="57" t="s">
        <v>2143</v>
      </c>
    </row>
    <row r="132" spans="1:9">
      <c r="A132" s="54">
        <v>4268465</v>
      </c>
      <c r="B132" s="54" t="s">
        <v>2229</v>
      </c>
      <c r="C132" s="57" t="s">
        <v>2226</v>
      </c>
      <c r="D132" s="56">
        <v>43159</v>
      </c>
      <c r="E132" s="56">
        <v>43146</v>
      </c>
      <c r="F132" s="57" t="s">
        <v>2025</v>
      </c>
      <c r="G132" s="57" t="s">
        <v>2058</v>
      </c>
      <c r="H132" s="57">
        <v>49</v>
      </c>
      <c r="I132" s="57" t="s">
        <v>2143</v>
      </c>
    </row>
    <row r="133" spans="1:9">
      <c r="A133" s="54">
        <v>4042507</v>
      </c>
      <c r="B133" s="54" t="s">
        <v>2230</v>
      </c>
      <c r="C133" s="57" t="s">
        <v>2231</v>
      </c>
      <c r="D133" s="56">
        <v>43165</v>
      </c>
      <c r="E133" s="56">
        <v>43165</v>
      </c>
      <c r="F133" s="57" t="s">
        <v>2025</v>
      </c>
      <c r="G133" s="57" t="s">
        <v>2058</v>
      </c>
      <c r="H133" s="57">
        <v>49</v>
      </c>
      <c r="I133" s="57" t="s">
        <v>2143</v>
      </c>
    </row>
    <row r="134" spans="1:9">
      <c r="A134" s="54">
        <v>4114900</v>
      </c>
      <c r="B134" s="54" t="s">
        <v>2232</v>
      </c>
      <c r="C134" s="57" t="s">
        <v>2233</v>
      </c>
      <c r="D134" s="56">
        <v>43165</v>
      </c>
      <c r="E134" s="56">
        <v>43165</v>
      </c>
      <c r="F134" s="57" t="s">
        <v>2025</v>
      </c>
      <c r="G134" s="57" t="s">
        <v>2058</v>
      </c>
      <c r="H134" s="57">
        <v>49</v>
      </c>
      <c r="I134" s="57" t="s">
        <v>2143</v>
      </c>
    </row>
    <row r="135" spans="1:9">
      <c r="A135" s="54">
        <v>4142976</v>
      </c>
      <c r="B135" s="54" t="s">
        <v>2234</v>
      </c>
      <c r="C135" s="57" t="s">
        <v>2235</v>
      </c>
      <c r="D135" s="56">
        <v>43165</v>
      </c>
      <c r="E135" s="56">
        <v>43165</v>
      </c>
      <c r="F135" s="57" t="s">
        <v>2025</v>
      </c>
      <c r="G135" s="57" t="s">
        <v>2058</v>
      </c>
      <c r="H135" s="57">
        <v>49</v>
      </c>
      <c r="I135" s="57" t="s">
        <v>2143</v>
      </c>
    </row>
    <row r="136" spans="1:9">
      <c r="A136" s="54">
        <v>4117263</v>
      </c>
      <c r="B136" s="54" t="s">
        <v>2079</v>
      </c>
      <c r="C136" s="57" t="s">
        <v>2080</v>
      </c>
      <c r="D136" s="56">
        <v>43165</v>
      </c>
      <c r="E136" s="56">
        <v>43165</v>
      </c>
      <c r="F136" s="57" t="s">
        <v>2025</v>
      </c>
      <c r="G136" s="57" t="s">
        <v>2058</v>
      </c>
      <c r="H136" s="57">
        <v>49</v>
      </c>
      <c r="I136" s="57" t="s">
        <v>2143</v>
      </c>
    </row>
    <row r="137" spans="1:9">
      <c r="A137" s="54">
        <v>4244444</v>
      </c>
      <c r="B137" s="54" t="s">
        <v>2236</v>
      </c>
      <c r="C137" s="57" t="s">
        <v>2059</v>
      </c>
      <c r="D137" s="56">
        <v>43165</v>
      </c>
      <c r="E137" s="56">
        <v>43165</v>
      </c>
      <c r="F137" s="57" t="s">
        <v>2025</v>
      </c>
      <c r="G137" s="57" t="s">
        <v>2058</v>
      </c>
      <c r="H137" s="57">
        <v>49</v>
      </c>
      <c r="I137" s="57" t="s">
        <v>2143</v>
      </c>
    </row>
    <row r="138" spans="1:9">
      <c r="A138" s="54">
        <v>4245342</v>
      </c>
      <c r="B138" s="54" t="s">
        <v>2237</v>
      </c>
      <c r="C138" s="57" t="s">
        <v>2059</v>
      </c>
      <c r="D138" s="56">
        <v>43165</v>
      </c>
      <c r="E138" s="56">
        <v>43165</v>
      </c>
      <c r="F138" s="57" t="s">
        <v>2025</v>
      </c>
      <c r="G138" s="57" t="s">
        <v>2058</v>
      </c>
      <c r="H138" s="57">
        <v>49</v>
      </c>
      <c r="I138" s="57" t="s">
        <v>2143</v>
      </c>
    </row>
    <row r="139" spans="1:9">
      <c r="A139" s="54">
        <v>4247708</v>
      </c>
      <c r="B139" s="54" t="s">
        <v>2238</v>
      </c>
      <c r="C139" s="57" t="s">
        <v>2059</v>
      </c>
      <c r="D139" s="56">
        <v>43165</v>
      </c>
      <c r="E139" s="56">
        <v>43165</v>
      </c>
      <c r="F139" s="57" t="s">
        <v>2025</v>
      </c>
      <c r="G139" s="57" t="s">
        <v>2058</v>
      </c>
      <c r="H139" s="57">
        <v>49</v>
      </c>
      <c r="I139" s="57" t="s">
        <v>2143</v>
      </c>
    </row>
    <row r="140" spans="1:9">
      <c r="A140" s="54">
        <v>4252811</v>
      </c>
      <c r="B140" s="54" t="s">
        <v>2239</v>
      </c>
      <c r="C140" s="57" t="s">
        <v>2059</v>
      </c>
      <c r="D140" s="56">
        <v>43165</v>
      </c>
      <c r="E140" s="56">
        <v>43165</v>
      </c>
      <c r="F140" s="57" t="s">
        <v>2025</v>
      </c>
      <c r="G140" s="57" t="s">
        <v>2058</v>
      </c>
      <c r="H140" s="57">
        <v>49</v>
      </c>
      <c r="I140" s="57" t="s">
        <v>2143</v>
      </c>
    </row>
    <row r="141" spans="1:9">
      <c r="A141" s="54">
        <v>4255493</v>
      </c>
      <c r="B141" s="54" t="s">
        <v>2240</v>
      </c>
      <c r="C141" s="57" t="s">
        <v>2059</v>
      </c>
      <c r="D141" s="56">
        <v>43165</v>
      </c>
      <c r="E141" s="56">
        <v>43165</v>
      </c>
      <c r="F141" s="57" t="s">
        <v>2025</v>
      </c>
      <c r="G141" s="57" t="s">
        <v>2058</v>
      </c>
      <c r="H141" s="57">
        <v>49</v>
      </c>
      <c r="I141" s="57" t="s">
        <v>2143</v>
      </c>
    </row>
    <row r="142" spans="1:9">
      <c r="A142" s="54">
        <v>4247016</v>
      </c>
      <c r="B142" s="54" t="s">
        <v>2241</v>
      </c>
      <c r="C142" s="57" t="s">
        <v>2242</v>
      </c>
      <c r="D142" s="56">
        <v>43167</v>
      </c>
      <c r="E142" s="56">
        <v>43167</v>
      </c>
      <c r="F142" s="57" t="s">
        <v>2025</v>
      </c>
      <c r="G142" s="57" t="s">
        <v>2058</v>
      </c>
      <c r="H142" s="57">
        <v>49</v>
      </c>
      <c r="I142" s="57" t="s">
        <v>2143</v>
      </c>
    </row>
    <row r="143" spans="1:9">
      <c r="A143" s="54">
        <v>4182741</v>
      </c>
      <c r="B143" s="54" t="s">
        <v>2243</v>
      </c>
      <c r="C143" s="57" t="s">
        <v>2244</v>
      </c>
      <c r="D143" s="56">
        <v>43167</v>
      </c>
      <c r="E143" s="56">
        <v>43167</v>
      </c>
      <c r="F143" s="57" t="s">
        <v>2025</v>
      </c>
      <c r="G143" s="57" t="s">
        <v>2058</v>
      </c>
      <c r="H143" s="57">
        <v>49</v>
      </c>
      <c r="I143" s="57" t="s">
        <v>2143</v>
      </c>
    </row>
    <row r="144" spans="1:9">
      <c r="A144" s="54">
        <v>4198768</v>
      </c>
      <c r="B144" s="54" t="s">
        <v>2245</v>
      </c>
      <c r="C144" s="57" t="s">
        <v>2244</v>
      </c>
      <c r="D144" s="56">
        <v>43167</v>
      </c>
      <c r="E144" s="56">
        <v>43167</v>
      </c>
      <c r="F144" s="57" t="s">
        <v>2025</v>
      </c>
      <c r="G144" s="57" t="s">
        <v>2058</v>
      </c>
      <c r="H144" s="57">
        <v>49</v>
      </c>
      <c r="I144" s="57" t="s">
        <v>2143</v>
      </c>
    </row>
    <row r="145" spans="1:9">
      <c r="A145" s="54">
        <v>4278954</v>
      </c>
      <c r="B145" s="54" t="s">
        <v>2246</v>
      </c>
      <c r="C145" s="57" t="s">
        <v>2247</v>
      </c>
      <c r="D145" s="56">
        <v>43202</v>
      </c>
      <c r="E145" s="56">
        <v>43202</v>
      </c>
      <c r="F145" s="57" t="s">
        <v>2025</v>
      </c>
      <c r="G145" s="57" t="s">
        <v>2058</v>
      </c>
      <c r="H145" s="57">
        <v>49</v>
      </c>
      <c r="I145" s="57" t="s">
        <v>2143</v>
      </c>
    </row>
    <row r="146" spans="1:9">
      <c r="A146" s="54">
        <v>4279523</v>
      </c>
      <c r="B146" s="54" t="s">
        <v>2248</v>
      </c>
      <c r="C146" s="57" t="s">
        <v>2249</v>
      </c>
      <c r="D146" s="56">
        <v>43202</v>
      </c>
      <c r="E146" s="56">
        <v>43202</v>
      </c>
      <c r="F146" s="57" t="s">
        <v>2025</v>
      </c>
      <c r="G146" s="57" t="s">
        <v>2058</v>
      </c>
      <c r="H146" s="57">
        <v>49</v>
      </c>
      <c r="I146" s="57" t="s">
        <v>2143</v>
      </c>
    </row>
    <row r="147" spans="1:9">
      <c r="A147" s="54">
        <v>4280030</v>
      </c>
      <c r="B147" s="54" t="s">
        <v>2250</v>
      </c>
      <c r="C147" s="57" t="s">
        <v>2251</v>
      </c>
      <c r="D147" s="56">
        <v>43202</v>
      </c>
      <c r="E147" s="56">
        <v>43202</v>
      </c>
      <c r="F147" s="57" t="s">
        <v>2025</v>
      </c>
      <c r="G147" s="57" t="s">
        <v>2058</v>
      </c>
      <c r="H147" s="57">
        <v>49</v>
      </c>
      <c r="I147" s="57" t="s">
        <v>2143</v>
      </c>
    </row>
    <row r="148" spans="1:9">
      <c r="A148" s="54">
        <v>4282693</v>
      </c>
      <c r="B148" s="54" t="s">
        <v>2252</v>
      </c>
      <c r="C148" s="57" t="s">
        <v>2253</v>
      </c>
      <c r="D148" s="56">
        <v>43235</v>
      </c>
      <c r="E148" s="56">
        <v>43235</v>
      </c>
      <c r="F148" s="57" t="s">
        <v>2025</v>
      </c>
      <c r="G148" s="57" t="s">
        <v>2058</v>
      </c>
      <c r="H148" s="57">
        <v>49</v>
      </c>
      <c r="I148" s="57" t="s">
        <v>2143</v>
      </c>
    </row>
    <row r="149" spans="1:9">
      <c r="A149" s="54">
        <v>4287412</v>
      </c>
      <c r="B149" s="54" t="s">
        <v>2254</v>
      </c>
      <c r="C149" s="57" t="s">
        <v>2255</v>
      </c>
      <c r="D149" s="56">
        <v>43235</v>
      </c>
      <c r="E149" s="56">
        <v>43235</v>
      </c>
      <c r="F149" s="57" t="s">
        <v>2025</v>
      </c>
      <c r="G149" s="57" t="s">
        <v>2058</v>
      </c>
      <c r="H149" s="57">
        <v>49</v>
      </c>
      <c r="I149" s="57" t="s">
        <v>2143</v>
      </c>
    </row>
    <row r="150" spans="1:9">
      <c r="A150" s="54">
        <v>4287439</v>
      </c>
      <c r="B150" s="54" t="s">
        <v>2256</v>
      </c>
      <c r="C150" s="57" t="s">
        <v>2253</v>
      </c>
      <c r="D150" s="56">
        <v>43235</v>
      </c>
      <c r="E150" s="56">
        <v>43235</v>
      </c>
      <c r="F150" s="57" t="s">
        <v>2025</v>
      </c>
      <c r="G150" s="57" t="s">
        <v>2058</v>
      </c>
      <c r="H150" s="57">
        <v>49</v>
      </c>
      <c r="I150" s="57" t="s">
        <v>2143</v>
      </c>
    </row>
    <row r="151" spans="1:9">
      <c r="A151" s="54">
        <v>4283831</v>
      </c>
      <c r="B151" s="54" t="s">
        <v>2257</v>
      </c>
      <c r="C151" s="57" t="s">
        <v>2258</v>
      </c>
      <c r="D151" s="56">
        <v>43235</v>
      </c>
      <c r="E151" s="56">
        <v>43235</v>
      </c>
      <c r="F151" s="57" t="s">
        <v>2025</v>
      </c>
      <c r="G151" s="57" t="s">
        <v>2058</v>
      </c>
      <c r="H151" s="57">
        <v>49</v>
      </c>
      <c r="I151" s="57" t="s">
        <v>2143</v>
      </c>
    </row>
    <row r="152" spans="1:9">
      <c r="A152" s="54" t="s">
        <v>2260</v>
      </c>
      <c r="B152" s="54" t="s">
        <v>2259</v>
      </c>
      <c r="C152" s="57" t="s">
        <v>2261</v>
      </c>
      <c r="D152" s="56">
        <v>43235</v>
      </c>
      <c r="E152" s="56">
        <v>43235</v>
      </c>
      <c r="F152" s="57" t="s">
        <v>2025</v>
      </c>
      <c r="G152" s="57" t="s">
        <v>2058</v>
      </c>
      <c r="H152" s="57">
        <v>49</v>
      </c>
      <c r="I152" s="57" t="s">
        <v>2143</v>
      </c>
    </row>
    <row r="153" spans="1:9">
      <c r="A153" s="54">
        <v>4284711</v>
      </c>
      <c r="B153" s="54" t="s">
        <v>2262</v>
      </c>
      <c r="C153" s="57" t="s">
        <v>2263</v>
      </c>
      <c r="D153" s="56">
        <v>43265</v>
      </c>
      <c r="E153" s="56">
        <v>43265</v>
      </c>
      <c r="F153" s="57" t="s">
        <v>2025</v>
      </c>
      <c r="G153" s="57" t="s">
        <v>2058</v>
      </c>
      <c r="H153" s="57">
        <v>49</v>
      </c>
      <c r="I153" s="57" t="s">
        <v>2143</v>
      </c>
    </row>
    <row r="154" spans="1:9">
      <c r="A154" s="54">
        <v>4285476</v>
      </c>
      <c r="B154" s="54" t="s">
        <v>2264</v>
      </c>
      <c r="C154" s="57" t="s">
        <v>2265</v>
      </c>
      <c r="D154" s="56">
        <v>43265</v>
      </c>
      <c r="E154" s="56">
        <v>43265</v>
      </c>
      <c r="F154" s="57" t="s">
        <v>2025</v>
      </c>
      <c r="G154" s="57" t="s">
        <v>2058</v>
      </c>
      <c r="H154" s="57">
        <v>49</v>
      </c>
      <c r="I154" s="57" t="s">
        <v>2143</v>
      </c>
    </row>
    <row r="155" spans="1:9">
      <c r="A155" s="54">
        <v>4288187</v>
      </c>
      <c r="B155" s="54" t="s">
        <v>2266</v>
      </c>
      <c r="C155" s="57" t="s">
        <v>2263</v>
      </c>
      <c r="D155" s="56">
        <v>43265</v>
      </c>
      <c r="E155" s="56">
        <v>43265</v>
      </c>
      <c r="F155" s="57" t="s">
        <v>2025</v>
      </c>
      <c r="G155" s="57" t="s">
        <v>2058</v>
      </c>
      <c r="H155" s="57">
        <v>49</v>
      </c>
      <c r="I155" s="57" t="s">
        <v>2143</v>
      </c>
    </row>
    <row r="156" spans="1:9">
      <c r="A156" s="54">
        <v>4289002</v>
      </c>
      <c r="B156" s="54" t="s">
        <v>2267</v>
      </c>
      <c r="C156" s="57" t="s">
        <v>2263</v>
      </c>
      <c r="D156" s="56">
        <v>43265</v>
      </c>
      <c r="E156" s="56">
        <v>43265</v>
      </c>
      <c r="F156" s="57" t="s">
        <v>2025</v>
      </c>
      <c r="G156" s="57" t="s">
        <v>2058</v>
      </c>
      <c r="H156" s="57">
        <v>49</v>
      </c>
      <c r="I156" s="57" t="s">
        <v>2143</v>
      </c>
    </row>
    <row r="157" spans="1:9">
      <c r="A157" s="54">
        <v>4289769</v>
      </c>
      <c r="B157" s="54" t="s">
        <v>2268</v>
      </c>
      <c r="C157" s="57" t="s">
        <v>2263</v>
      </c>
      <c r="D157" s="56">
        <v>43265</v>
      </c>
      <c r="E157" s="56">
        <v>43265</v>
      </c>
      <c r="F157" s="57" t="s">
        <v>2025</v>
      </c>
      <c r="G157" s="57" t="s">
        <v>2058</v>
      </c>
      <c r="H157" s="57">
        <v>49</v>
      </c>
      <c r="I157" s="57" t="s">
        <v>2143</v>
      </c>
    </row>
    <row r="158" spans="1:9">
      <c r="A158" s="54">
        <v>4294405</v>
      </c>
      <c r="B158" s="54" t="s">
        <v>2269</v>
      </c>
      <c r="C158" s="57" t="s">
        <v>2270</v>
      </c>
      <c r="D158" s="56">
        <v>43293</v>
      </c>
      <c r="E158" s="56">
        <v>43293</v>
      </c>
      <c r="F158" s="57" t="s">
        <v>2025</v>
      </c>
      <c r="G158" s="57" t="s">
        <v>2058</v>
      </c>
      <c r="H158" s="57">
        <v>49</v>
      </c>
      <c r="I158" s="57" t="s">
        <v>2143</v>
      </c>
    </row>
    <row r="159" spans="1:9">
      <c r="A159" s="54">
        <v>4294595</v>
      </c>
      <c r="B159" s="54" t="s">
        <v>2271</v>
      </c>
      <c r="C159" s="57" t="s">
        <v>2270</v>
      </c>
      <c r="D159" s="56">
        <v>43293</v>
      </c>
      <c r="E159" s="56">
        <v>43293</v>
      </c>
      <c r="F159" s="57" t="s">
        <v>2025</v>
      </c>
      <c r="G159" s="57" t="s">
        <v>2058</v>
      </c>
      <c r="H159" s="57">
        <v>49</v>
      </c>
      <c r="I159" s="57" t="s">
        <v>2143</v>
      </c>
    </row>
    <row r="160" spans="1:9">
      <c r="A160" s="54">
        <v>4295089</v>
      </c>
      <c r="B160" s="54" t="s">
        <v>2272</v>
      </c>
      <c r="C160" s="57" t="s">
        <v>2270</v>
      </c>
      <c r="D160" s="56">
        <v>43293</v>
      </c>
      <c r="E160" s="56">
        <v>43293</v>
      </c>
      <c r="F160" s="57" t="s">
        <v>2025</v>
      </c>
      <c r="G160" s="57" t="s">
        <v>2058</v>
      </c>
      <c r="H160" s="57">
        <v>49</v>
      </c>
      <c r="I160" s="57" t="s">
        <v>2143</v>
      </c>
    </row>
    <row r="161" spans="1:9">
      <c r="A161" s="54">
        <v>4295313</v>
      </c>
      <c r="B161" s="54" t="s">
        <v>2273</v>
      </c>
      <c r="C161" s="57" t="s">
        <v>2270</v>
      </c>
      <c r="D161" s="56">
        <v>43293</v>
      </c>
      <c r="E161" s="56">
        <v>43293</v>
      </c>
      <c r="F161" s="57" t="s">
        <v>2025</v>
      </c>
      <c r="G161" s="57" t="s">
        <v>2058</v>
      </c>
      <c r="H161" s="57">
        <v>49</v>
      </c>
      <c r="I161" s="57" t="s">
        <v>2143</v>
      </c>
    </row>
    <row r="162" spans="1:9">
      <c r="A162" s="54">
        <v>4295966</v>
      </c>
      <c r="B162" s="54" t="s">
        <v>2274</v>
      </c>
      <c r="C162" s="57" t="s">
        <v>2270</v>
      </c>
      <c r="D162" s="56">
        <v>43293</v>
      </c>
      <c r="E162" s="56">
        <v>43293</v>
      </c>
      <c r="F162" s="57" t="s">
        <v>2025</v>
      </c>
      <c r="G162" s="57" t="s">
        <v>2058</v>
      </c>
      <c r="H162" s="57">
        <v>49</v>
      </c>
      <c r="I162" s="57" t="s">
        <v>2143</v>
      </c>
    </row>
    <row r="163" spans="1:9">
      <c r="A163" s="54">
        <v>4297216</v>
      </c>
      <c r="B163" s="54" t="s">
        <v>2275</v>
      </c>
      <c r="C163" s="57" t="s">
        <v>2270</v>
      </c>
      <c r="D163" s="56">
        <v>43293</v>
      </c>
      <c r="E163" s="56">
        <v>43293</v>
      </c>
      <c r="F163" s="57" t="s">
        <v>2025</v>
      </c>
      <c r="G163" s="57" t="s">
        <v>2058</v>
      </c>
      <c r="H163" s="57">
        <v>49</v>
      </c>
      <c r="I163" s="57" t="s">
        <v>2143</v>
      </c>
    </row>
    <row r="164" spans="1:9">
      <c r="A164" s="54">
        <v>4297378</v>
      </c>
      <c r="B164" s="54" t="s">
        <v>2276</v>
      </c>
      <c r="C164" s="57" t="s">
        <v>2270</v>
      </c>
      <c r="D164" s="56">
        <v>43293</v>
      </c>
      <c r="E164" s="56">
        <v>43293</v>
      </c>
      <c r="F164" s="57" t="s">
        <v>2025</v>
      </c>
      <c r="G164" s="57" t="s">
        <v>2058</v>
      </c>
      <c r="H164" s="57">
        <v>49</v>
      </c>
      <c r="I164" s="57" t="s">
        <v>2143</v>
      </c>
    </row>
    <row r="165" spans="1:9">
      <c r="A165" s="54">
        <v>4304071</v>
      </c>
      <c r="B165" s="54" t="s">
        <v>2277</v>
      </c>
      <c r="C165" s="57" t="s">
        <v>2278</v>
      </c>
      <c r="D165" s="56">
        <v>43355</v>
      </c>
      <c r="E165" s="56">
        <v>43355</v>
      </c>
      <c r="F165" s="57" t="s">
        <v>2025</v>
      </c>
      <c r="G165" s="57" t="s">
        <v>2058</v>
      </c>
      <c r="H165" s="57">
        <v>49</v>
      </c>
      <c r="I165" s="57" t="s">
        <v>2143</v>
      </c>
    </row>
    <row r="166" spans="1:9">
      <c r="A166" s="54">
        <v>4304072</v>
      </c>
      <c r="B166" s="54" t="s">
        <v>2279</v>
      </c>
      <c r="C166" s="57" t="s">
        <v>2278</v>
      </c>
      <c r="D166" s="56">
        <v>43355</v>
      </c>
      <c r="E166" s="56">
        <v>43355</v>
      </c>
      <c r="F166" s="57" t="s">
        <v>2025</v>
      </c>
      <c r="G166" s="57" t="s">
        <v>2058</v>
      </c>
      <c r="H166" s="57">
        <v>49</v>
      </c>
      <c r="I166" s="57" t="s">
        <v>2143</v>
      </c>
    </row>
    <row r="167" spans="1:9">
      <c r="A167" s="54">
        <v>4304318</v>
      </c>
      <c r="B167" s="54" t="s">
        <v>2280</v>
      </c>
      <c r="C167" s="57" t="s">
        <v>2278</v>
      </c>
      <c r="D167" s="56">
        <v>43355</v>
      </c>
      <c r="E167" s="56">
        <v>43355</v>
      </c>
      <c r="F167" s="57" t="s">
        <v>2025</v>
      </c>
      <c r="G167" s="57" t="s">
        <v>2058</v>
      </c>
      <c r="H167" s="57">
        <v>49</v>
      </c>
      <c r="I167" s="57" t="s">
        <v>2143</v>
      </c>
    </row>
    <row r="168" spans="1:9">
      <c r="A168" s="54">
        <v>4304488</v>
      </c>
      <c r="B168" s="54" t="s">
        <v>2281</v>
      </c>
      <c r="C168" s="57" t="s">
        <v>2278</v>
      </c>
      <c r="D168" s="56">
        <v>43355</v>
      </c>
      <c r="E168" s="56">
        <v>43355</v>
      </c>
      <c r="F168" s="57" t="s">
        <v>2025</v>
      </c>
      <c r="G168" s="57" t="s">
        <v>2058</v>
      </c>
      <c r="H168" s="57">
        <v>49</v>
      </c>
      <c r="I168" s="57" t="s">
        <v>2143</v>
      </c>
    </row>
    <row r="169" spans="1:9">
      <c r="A169" s="54">
        <v>4304520</v>
      </c>
      <c r="B169" s="54" t="s">
        <v>2282</v>
      </c>
      <c r="C169" s="57" t="s">
        <v>2278</v>
      </c>
      <c r="D169" s="56">
        <v>43355</v>
      </c>
      <c r="E169" s="56">
        <v>43355</v>
      </c>
      <c r="F169" s="57" t="s">
        <v>2025</v>
      </c>
      <c r="G169" s="57" t="s">
        <v>2058</v>
      </c>
      <c r="H169" s="57">
        <v>49</v>
      </c>
      <c r="I169" s="57" t="s">
        <v>2143</v>
      </c>
    </row>
    <row r="170" spans="1:9">
      <c r="A170" s="54">
        <v>4304950</v>
      </c>
      <c r="B170" s="54" t="s">
        <v>2283</v>
      </c>
      <c r="C170" s="57" t="s">
        <v>2278</v>
      </c>
      <c r="D170" s="56">
        <v>43355</v>
      </c>
      <c r="E170" s="56">
        <v>43355</v>
      </c>
      <c r="F170" s="57" t="s">
        <v>2025</v>
      </c>
      <c r="G170" s="57" t="s">
        <v>2058</v>
      </c>
      <c r="H170" s="57">
        <v>49</v>
      </c>
      <c r="I170" s="57" t="s">
        <v>2143</v>
      </c>
    </row>
    <row r="171" spans="1:9">
      <c r="A171" s="54">
        <v>4305023</v>
      </c>
      <c r="B171" s="54" t="s">
        <v>2284</v>
      </c>
      <c r="C171" s="57" t="s">
        <v>2278</v>
      </c>
      <c r="D171" s="56">
        <v>43355</v>
      </c>
      <c r="E171" s="56">
        <v>43355</v>
      </c>
      <c r="F171" s="57" t="s">
        <v>2025</v>
      </c>
      <c r="G171" s="57" t="s">
        <v>2058</v>
      </c>
      <c r="H171" s="57">
        <v>49</v>
      </c>
      <c r="I171" s="57" t="s">
        <v>2143</v>
      </c>
    </row>
    <row r="172" spans="1:9">
      <c r="A172" s="54">
        <v>4305245</v>
      </c>
      <c r="B172" s="54" t="s">
        <v>2285</v>
      </c>
      <c r="C172" s="57" t="s">
        <v>2278</v>
      </c>
      <c r="D172" s="56">
        <v>43355</v>
      </c>
      <c r="E172" s="56">
        <v>43355</v>
      </c>
      <c r="F172" s="57" t="s">
        <v>2025</v>
      </c>
      <c r="G172" s="57" t="s">
        <v>2058</v>
      </c>
      <c r="H172" s="57">
        <v>49</v>
      </c>
      <c r="I172" s="57" t="s">
        <v>2143</v>
      </c>
    </row>
    <row r="173" spans="1:9">
      <c r="A173" s="54">
        <v>4305505</v>
      </c>
      <c r="B173" s="54" t="s">
        <v>2286</v>
      </c>
      <c r="C173" s="57" t="s">
        <v>2278</v>
      </c>
      <c r="D173" s="56">
        <v>43355</v>
      </c>
      <c r="E173" s="56">
        <v>43355</v>
      </c>
      <c r="F173" s="57" t="s">
        <v>2025</v>
      </c>
      <c r="G173" s="57" t="s">
        <v>2058</v>
      </c>
      <c r="H173" s="57">
        <v>49</v>
      </c>
      <c r="I173" s="57" t="s">
        <v>2143</v>
      </c>
    </row>
    <row r="174" spans="1:9">
      <c r="A174" s="54">
        <v>4306331</v>
      </c>
      <c r="B174" s="54" t="s">
        <v>2287</v>
      </c>
      <c r="C174" s="57" t="s">
        <v>2278</v>
      </c>
      <c r="D174" s="56">
        <v>43355</v>
      </c>
      <c r="E174" s="56">
        <v>43355</v>
      </c>
      <c r="F174" s="57" t="s">
        <v>2025</v>
      </c>
      <c r="G174" s="57" t="s">
        <v>2058</v>
      </c>
      <c r="H174" s="57">
        <v>49</v>
      </c>
      <c r="I174" s="57" t="s">
        <v>2143</v>
      </c>
    </row>
    <row r="175" spans="1:9">
      <c r="A175" s="54">
        <v>4306640</v>
      </c>
      <c r="B175" s="54" t="s">
        <v>2288</v>
      </c>
      <c r="C175" s="57" t="s">
        <v>2278</v>
      </c>
      <c r="D175" s="56">
        <v>43355</v>
      </c>
      <c r="E175" s="56">
        <v>43355</v>
      </c>
      <c r="F175" s="57" t="s">
        <v>2025</v>
      </c>
      <c r="G175" s="57" t="s">
        <v>2058</v>
      </c>
      <c r="H175" s="57">
        <v>49</v>
      </c>
      <c r="I175" s="57" t="s">
        <v>2143</v>
      </c>
    </row>
    <row r="176" spans="1:9">
      <c r="A176" s="54">
        <v>4307094</v>
      </c>
      <c r="B176" s="54" t="s">
        <v>2289</v>
      </c>
      <c r="C176" s="57" t="s">
        <v>2278</v>
      </c>
      <c r="D176" s="56">
        <v>43355</v>
      </c>
      <c r="E176" s="56">
        <v>43355</v>
      </c>
      <c r="F176" s="57" t="s">
        <v>2025</v>
      </c>
      <c r="G176" s="57" t="s">
        <v>2058</v>
      </c>
      <c r="H176" s="57">
        <v>49</v>
      </c>
      <c r="I176" s="57" t="s">
        <v>2143</v>
      </c>
    </row>
    <row r="177" spans="1:9">
      <c r="A177" s="54">
        <v>4307258</v>
      </c>
      <c r="B177" s="54" t="s">
        <v>2290</v>
      </c>
      <c r="C177" s="57" t="s">
        <v>2278</v>
      </c>
      <c r="D177" s="56">
        <v>43355</v>
      </c>
      <c r="E177" s="56">
        <v>43355</v>
      </c>
      <c r="F177" s="57" t="s">
        <v>2025</v>
      </c>
      <c r="G177" s="57" t="s">
        <v>2058</v>
      </c>
      <c r="H177" s="57">
        <v>49</v>
      </c>
      <c r="I177" s="57" t="s">
        <v>2143</v>
      </c>
    </row>
    <row r="178" spans="1:9">
      <c r="A178" s="54">
        <v>4307451</v>
      </c>
      <c r="B178" s="54" t="s">
        <v>2291</v>
      </c>
      <c r="C178" s="57" t="s">
        <v>2278</v>
      </c>
      <c r="D178" s="56">
        <v>43355</v>
      </c>
      <c r="E178" s="56">
        <v>43355</v>
      </c>
      <c r="F178" s="57" t="s">
        <v>2025</v>
      </c>
      <c r="G178" s="57" t="s">
        <v>2058</v>
      </c>
      <c r="H178" s="57">
        <v>49</v>
      </c>
      <c r="I178" s="57" t="s">
        <v>2143</v>
      </c>
    </row>
    <row r="179" spans="1:9">
      <c r="A179" s="54">
        <v>4304343</v>
      </c>
      <c r="B179" s="54" t="s">
        <v>2292</v>
      </c>
      <c r="C179" s="57" t="s">
        <v>2293</v>
      </c>
      <c r="D179" s="56">
        <v>43355</v>
      </c>
      <c r="E179" s="56">
        <v>43355</v>
      </c>
      <c r="F179" s="57" t="s">
        <v>2025</v>
      </c>
      <c r="G179" s="57" t="s">
        <v>2058</v>
      </c>
      <c r="H179" s="57">
        <v>49</v>
      </c>
      <c r="I179" s="57" t="s">
        <v>2143</v>
      </c>
    </row>
    <row r="180" spans="1:9">
      <c r="A180" s="54">
        <v>4309271</v>
      </c>
      <c r="B180" s="54" t="s">
        <v>2294</v>
      </c>
      <c r="C180" s="57" t="s">
        <v>2295</v>
      </c>
      <c r="D180" s="56">
        <v>43385</v>
      </c>
      <c r="E180" s="56">
        <v>43385</v>
      </c>
      <c r="F180" s="57" t="s">
        <v>2025</v>
      </c>
      <c r="G180" s="57" t="s">
        <v>2058</v>
      </c>
      <c r="H180" s="57">
        <v>49</v>
      </c>
      <c r="I180" s="57" t="s">
        <v>2143</v>
      </c>
    </row>
    <row r="181" spans="1:9">
      <c r="A181" s="54">
        <v>4309591</v>
      </c>
      <c r="B181" s="54" t="s">
        <v>2296</v>
      </c>
      <c r="C181" s="57" t="s">
        <v>2295</v>
      </c>
      <c r="D181" s="56">
        <v>43385</v>
      </c>
      <c r="E181" s="56">
        <v>43385</v>
      </c>
      <c r="F181" s="57" t="s">
        <v>2025</v>
      </c>
      <c r="G181" s="57" t="s">
        <v>2058</v>
      </c>
      <c r="H181" s="57">
        <v>49</v>
      </c>
      <c r="I181" s="57" t="s">
        <v>2143</v>
      </c>
    </row>
    <row r="182" spans="1:9">
      <c r="A182" s="54">
        <v>4310569</v>
      </c>
      <c r="B182" s="54" t="s">
        <v>2297</v>
      </c>
      <c r="C182" s="57" t="s">
        <v>2295</v>
      </c>
      <c r="D182" s="56">
        <v>43385</v>
      </c>
      <c r="E182" s="56">
        <v>43385</v>
      </c>
      <c r="F182" s="57" t="s">
        <v>2025</v>
      </c>
      <c r="G182" s="57" t="s">
        <v>2058</v>
      </c>
      <c r="H182" s="57">
        <v>49</v>
      </c>
      <c r="I182" s="57" t="s">
        <v>2143</v>
      </c>
    </row>
    <row r="183" spans="1:9">
      <c r="A183" s="54">
        <v>4310679</v>
      </c>
      <c r="B183" s="54" t="s">
        <v>2298</v>
      </c>
      <c r="C183" s="57" t="s">
        <v>2295</v>
      </c>
      <c r="D183" s="56">
        <v>43385</v>
      </c>
      <c r="E183" s="56">
        <v>43385</v>
      </c>
      <c r="F183" s="57" t="s">
        <v>2025</v>
      </c>
      <c r="G183" s="57" t="s">
        <v>2058</v>
      </c>
      <c r="H183" s="57">
        <v>49</v>
      </c>
      <c r="I183" s="57" t="s">
        <v>2143</v>
      </c>
    </row>
    <row r="184" spans="1:9">
      <c r="A184" s="54">
        <v>4310698</v>
      </c>
      <c r="B184" s="54" t="s">
        <v>2299</v>
      </c>
      <c r="C184" s="57" t="s">
        <v>2295</v>
      </c>
      <c r="D184" s="56">
        <v>43385</v>
      </c>
      <c r="E184" s="56">
        <v>43385</v>
      </c>
      <c r="F184" s="57" t="s">
        <v>2025</v>
      </c>
      <c r="G184" s="57" t="s">
        <v>2058</v>
      </c>
      <c r="H184" s="57">
        <v>49</v>
      </c>
      <c r="I184" s="57" t="s">
        <v>2143</v>
      </c>
    </row>
    <row r="185" spans="1:9">
      <c r="A185" s="54">
        <v>4310716</v>
      </c>
      <c r="B185" s="54" t="s">
        <v>2300</v>
      </c>
      <c r="C185" s="57" t="s">
        <v>2295</v>
      </c>
      <c r="D185" s="56">
        <v>43385</v>
      </c>
      <c r="E185" s="56">
        <v>43385</v>
      </c>
      <c r="F185" s="57" t="s">
        <v>2025</v>
      </c>
      <c r="G185" s="57" t="s">
        <v>2058</v>
      </c>
      <c r="H185" s="57">
        <v>49</v>
      </c>
      <c r="I185" s="57" t="s">
        <v>2143</v>
      </c>
    </row>
    <row r="186" spans="1:9">
      <c r="A186" s="54">
        <v>4310718</v>
      </c>
      <c r="B186" s="54" t="s">
        <v>2301</v>
      </c>
      <c r="C186" s="57" t="s">
        <v>2295</v>
      </c>
      <c r="D186" s="56">
        <v>43385</v>
      </c>
      <c r="E186" s="56">
        <v>43385</v>
      </c>
      <c r="F186" s="57" t="s">
        <v>2025</v>
      </c>
      <c r="G186" s="57" t="s">
        <v>2058</v>
      </c>
      <c r="H186" s="57">
        <v>49</v>
      </c>
      <c r="I186" s="57" t="s">
        <v>2143</v>
      </c>
    </row>
    <row r="187" spans="1:9">
      <c r="A187" s="54">
        <v>4310944</v>
      </c>
      <c r="B187" s="54" t="s">
        <v>2302</v>
      </c>
      <c r="C187" s="57" t="s">
        <v>2295</v>
      </c>
      <c r="D187" s="56">
        <v>43385</v>
      </c>
      <c r="E187" s="56">
        <v>43385</v>
      </c>
      <c r="F187" s="57" t="s">
        <v>2025</v>
      </c>
      <c r="G187" s="57" t="s">
        <v>2058</v>
      </c>
      <c r="H187" s="57">
        <v>49</v>
      </c>
      <c r="I187" s="57" t="s">
        <v>2143</v>
      </c>
    </row>
    <row r="188" spans="1:9">
      <c r="A188" s="54">
        <v>4311077</v>
      </c>
      <c r="B188" s="54" t="s">
        <v>2303</v>
      </c>
      <c r="C188" s="57" t="s">
        <v>2295</v>
      </c>
      <c r="D188" s="56">
        <v>43385</v>
      </c>
      <c r="E188" s="56">
        <v>43385</v>
      </c>
      <c r="F188" s="57" t="s">
        <v>2025</v>
      </c>
      <c r="G188" s="57" t="s">
        <v>2058</v>
      </c>
      <c r="H188" s="57">
        <v>49</v>
      </c>
      <c r="I188" s="57" t="s">
        <v>2143</v>
      </c>
    </row>
    <row r="189" spans="1:9">
      <c r="A189" s="54">
        <v>4311080</v>
      </c>
      <c r="B189" s="54" t="s">
        <v>2304</v>
      </c>
      <c r="C189" s="57" t="s">
        <v>2295</v>
      </c>
      <c r="D189" s="56">
        <v>43385</v>
      </c>
      <c r="E189" s="56">
        <v>43385</v>
      </c>
      <c r="F189" s="57" t="s">
        <v>2025</v>
      </c>
      <c r="G189" s="57" t="s">
        <v>2058</v>
      </c>
      <c r="H189" s="57">
        <v>49</v>
      </c>
      <c r="I189" s="57" t="s">
        <v>2143</v>
      </c>
    </row>
    <row r="190" spans="1:9">
      <c r="A190" s="54">
        <v>4311080</v>
      </c>
      <c r="B190" s="54" t="s">
        <v>2305</v>
      </c>
      <c r="C190" s="57" t="s">
        <v>2295</v>
      </c>
      <c r="D190" s="56">
        <v>43385</v>
      </c>
      <c r="E190" s="56">
        <v>43385</v>
      </c>
      <c r="F190" s="57" t="s">
        <v>2025</v>
      </c>
      <c r="G190" s="57" t="s">
        <v>2058</v>
      </c>
      <c r="H190" s="57">
        <v>49</v>
      </c>
      <c r="I190" s="57" t="s">
        <v>2143</v>
      </c>
    </row>
    <row r="191" spans="1:9">
      <c r="A191" s="54">
        <v>4311402</v>
      </c>
      <c r="B191" s="54" t="s">
        <v>2306</v>
      </c>
      <c r="C191" s="57" t="s">
        <v>2295</v>
      </c>
      <c r="D191" s="56">
        <v>43385</v>
      </c>
      <c r="E191" s="56">
        <v>43385</v>
      </c>
      <c r="F191" s="57" t="s">
        <v>2025</v>
      </c>
      <c r="G191" s="57" t="s">
        <v>2058</v>
      </c>
      <c r="H191" s="57">
        <v>49</v>
      </c>
      <c r="I191" s="57" t="s">
        <v>2143</v>
      </c>
    </row>
    <row r="192" spans="1:9">
      <c r="A192" s="54">
        <v>4311568</v>
      </c>
      <c r="B192" s="54" t="s">
        <v>2307</v>
      </c>
      <c r="C192" s="57" t="s">
        <v>2295</v>
      </c>
      <c r="D192" s="56">
        <v>43385</v>
      </c>
      <c r="E192" s="56">
        <v>43385</v>
      </c>
      <c r="F192" s="57" t="s">
        <v>2025</v>
      </c>
      <c r="G192" s="57" t="s">
        <v>2058</v>
      </c>
      <c r="H192" s="57">
        <v>49</v>
      </c>
      <c r="I192" s="57" t="s">
        <v>2143</v>
      </c>
    </row>
    <row r="193" spans="1:9">
      <c r="A193" s="54">
        <v>4312392</v>
      </c>
      <c r="B193" s="54" t="s">
        <v>2308</v>
      </c>
      <c r="C193" s="57" t="s">
        <v>2295</v>
      </c>
      <c r="D193" s="56">
        <v>43385</v>
      </c>
      <c r="E193" s="56">
        <v>43385</v>
      </c>
      <c r="F193" s="57" t="s">
        <v>2025</v>
      </c>
      <c r="G193" s="57" t="s">
        <v>2058</v>
      </c>
      <c r="H193" s="57">
        <v>49</v>
      </c>
      <c r="I193" s="57" t="s">
        <v>2143</v>
      </c>
    </row>
    <row r="194" spans="1:9">
      <c r="A194" s="54">
        <v>4312395</v>
      </c>
      <c r="B194" s="54" t="s">
        <v>2309</v>
      </c>
      <c r="C194" s="57" t="s">
        <v>2295</v>
      </c>
      <c r="D194" s="56">
        <v>43385</v>
      </c>
      <c r="E194" s="56">
        <v>43385</v>
      </c>
      <c r="F194" s="57" t="s">
        <v>2025</v>
      </c>
      <c r="G194" s="57" t="s">
        <v>2058</v>
      </c>
      <c r="H194" s="57">
        <v>49</v>
      </c>
      <c r="I194" s="57" t="s">
        <v>2143</v>
      </c>
    </row>
    <row r="195" spans="1:9">
      <c r="A195" s="54">
        <v>4311194</v>
      </c>
      <c r="B195" s="54" t="s">
        <v>2310</v>
      </c>
      <c r="C195" s="57" t="s">
        <v>2295</v>
      </c>
      <c r="D195" s="56">
        <v>43385</v>
      </c>
      <c r="E195" s="56">
        <v>43385</v>
      </c>
      <c r="F195" s="57" t="s">
        <v>2025</v>
      </c>
      <c r="G195" s="57" t="s">
        <v>2058</v>
      </c>
      <c r="H195" s="57">
        <v>49</v>
      </c>
      <c r="I195" s="57" t="s">
        <v>2143</v>
      </c>
    </row>
    <row r="196" spans="1:9">
      <c r="A196" s="54">
        <v>4311290</v>
      </c>
      <c r="B196" s="54" t="s">
        <v>2311</v>
      </c>
      <c r="C196" s="57" t="s">
        <v>2312</v>
      </c>
      <c r="D196" s="56">
        <v>43424</v>
      </c>
      <c r="E196" s="56">
        <v>43424</v>
      </c>
      <c r="F196" s="57" t="s">
        <v>2025</v>
      </c>
      <c r="G196" s="57" t="s">
        <v>2058</v>
      </c>
      <c r="H196" s="57">
        <v>49</v>
      </c>
      <c r="I196" s="57" t="s">
        <v>2143</v>
      </c>
    </row>
    <row r="197" spans="1:9">
      <c r="A197" s="54">
        <v>4315880</v>
      </c>
      <c r="B197" s="54" t="s">
        <v>2313</v>
      </c>
      <c r="C197" s="57" t="s">
        <v>2314</v>
      </c>
      <c r="D197" s="56">
        <v>43444</v>
      </c>
      <c r="E197" s="56">
        <v>43444</v>
      </c>
      <c r="F197" s="57" t="s">
        <v>2025</v>
      </c>
      <c r="G197" s="57" t="s">
        <v>2058</v>
      </c>
      <c r="H197" s="57">
        <v>49</v>
      </c>
      <c r="I197" s="57" t="s">
        <v>2143</v>
      </c>
    </row>
    <row r="198" spans="1:9">
      <c r="A198" s="54">
        <v>4317760</v>
      </c>
      <c r="B198" s="54" t="s">
        <v>2315</v>
      </c>
      <c r="C198" s="57" t="s">
        <v>2316</v>
      </c>
      <c r="D198" s="56">
        <v>43444</v>
      </c>
      <c r="E198" s="56">
        <v>43444</v>
      </c>
      <c r="F198" s="57" t="s">
        <v>2025</v>
      </c>
      <c r="G198" s="57" t="s">
        <v>2058</v>
      </c>
      <c r="H198" s="57">
        <v>49</v>
      </c>
      <c r="I198" s="57" t="s">
        <v>2143</v>
      </c>
    </row>
    <row r="199" spans="1:9">
      <c r="A199" s="54">
        <v>4321337</v>
      </c>
      <c r="B199" s="54" t="s">
        <v>2317</v>
      </c>
      <c r="C199" s="57" t="s">
        <v>2318</v>
      </c>
      <c r="D199" s="56">
        <v>43504</v>
      </c>
      <c r="E199" s="56">
        <v>43504</v>
      </c>
      <c r="F199" s="57" t="s">
        <v>2025</v>
      </c>
      <c r="G199" s="57" t="s">
        <v>2058</v>
      </c>
      <c r="H199" s="57">
        <v>49</v>
      </c>
      <c r="I199" s="57" t="s">
        <v>2143</v>
      </c>
    </row>
    <row r="200" spans="1:9">
      <c r="A200" s="54">
        <v>4313358</v>
      </c>
      <c r="B200" s="54" t="s">
        <v>2319</v>
      </c>
      <c r="C200" s="57" t="s">
        <v>2320</v>
      </c>
      <c r="D200" s="56">
        <v>43504</v>
      </c>
      <c r="E200" s="56">
        <v>43504</v>
      </c>
      <c r="F200" s="57" t="s">
        <v>2025</v>
      </c>
      <c r="G200" s="57" t="s">
        <v>2058</v>
      </c>
      <c r="H200" s="57">
        <v>49</v>
      </c>
      <c r="I200" s="57" t="s">
        <v>2143</v>
      </c>
    </row>
    <row r="201" spans="1:9">
      <c r="A201" s="54">
        <v>4321344</v>
      </c>
      <c r="B201" s="54" t="s">
        <v>2321</v>
      </c>
      <c r="C201" s="57" t="s">
        <v>2322</v>
      </c>
      <c r="D201" s="56">
        <v>43504</v>
      </c>
      <c r="E201" s="56">
        <v>43504</v>
      </c>
      <c r="F201" s="57" t="s">
        <v>2025</v>
      </c>
      <c r="G201" s="57" t="s">
        <v>2058</v>
      </c>
      <c r="H201" s="57">
        <v>49</v>
      </c>
      <c r="I201" s="57" t="s">
        <v>2143</v>
      </c>
    </row>
    <row r="202" spans="1:9">
      <c r="A202" s="54">
        <v>4324993</v>
      </c>
      <c r="B202" s="54" t="s">
        <v>2323</v>
      </c>
      <c r="C202" s="57" t="s">
        <v>2324</v>
      </c>
      <c r="D202" s="56">
        <v>43507</v>
      </c>
      <c r="E202" s="56">
        <v>43507</v>
      </c>
      <c r="F202" s="57" t="s">
        <v>2025</v>
      </c>
      <c r="G202" s="57" t="s">
        <v>2058</v>
      </c>
      <c r="H202" s="57">
        <v>49</v>
      </c>
      <c r="I202" s="57" t="s">
        <v>2143</v>
      </c>
    </row>
    <row r="203" spans="1:9">
      <c r="A203" s="54">
        <v>4322951</v>
      </c>
      <c r="B203" s="54" t="s">
        <v>2325</v>
      </c>
      <c r="C203" s="57" t="s">
        <v>2324</v>
      </c>
      <c r="D203" s="56">
        <v>43507</v>
      </c>
      <c r="E203" s="56">
        <v>43507</v>
      </c>
      <c r="F203" s="57" t="s">
        <v>2025</v>
      </c>
      <c r="G203" s="57" t="s">
        <v>2058</v>
      </c>
      <c r="H203" s="57">
        <v>49</v>
      </c>
      <c r="I203" s="57" t="s">
        <v>2143</v>
      </c>
    </row>
    <row r="204" spans="1:9">
      <c r="A204" s="54">
        <v>4307837</v>
      </c>
      <c r="B204" s="54" t="s">
        <v>2326</v>
      </c>
      <c r="C204" s="57" t="s">
        <v>2324</v>
      </c>
      <c r="D204" s="56">
        <v>43507</v>
      </c>
      <c r="E204" s="56">
        <v>43507</v>
      </c>
      <c r="F204" s="57" t="s">
        <v>2025</v>
      </c>
      <c r="G204" s="57" t="s">
        <v>2058</v>
      </c>
      <c r="H204" s="57">
        <v>49</v>
      </c>
      <c r="I204" s="57" t="s">
        <v>2143</v>
      </c>
    </row>
    <row r="205" spans="1:9">
      <c r="A205" s="54">
        <v>4308014</v>
      </c>
      <c r="B205" s="54" t="s">
        <v>2327</v>
      </c>
      <c r="C205" s="57" t="s">
        <v>2324</v>
      </c>
      <c r="D205" s="56">
        <v>43507</v>
      </c>
      <c r="E205" s="56">
        <v>43507</v>
      </c>
      <c r="F205" s="57" t="s">
        <v>2025</v>
      </c>
      <c r="G205" s="57" t="s">
        <v>2058</v>
      </c>
      <c r="H205" s="57">
        <v>49</v>
      </c>
      <c r="I205" s="57" t="s">
        <v>2143</v>
      </c>
    </row>
    <row r="206" spans="1:9">
      <c r="A206" s="54">
        <v>4325485</v>
      </c>
      <c r="B206" s="54" t="s">
        <v>2328</v>
      </c>
      <c r="C206" s="57" t="s">
        <v>2068</v>
      </c>
      <c r="D206" s="56">
        <v>43507</v>
      </c>
      <c r="E206" s="56">
        <v>43507</v>
      </c>
      <c r="F206" s="57" t="s">
        <v>2025</v>
      </c>
      <c r="G206" s="57" t="s">
        <v>2058</v>
      </c>
      <c r="H206" s="57">
        <v>49</v>
      </c>
      <c r="I206" s="57" t="s">
        <v>2143</v>
      </c>
    </row>
    <row r="207" spans="1:9">
      <c r="A207" s="54">
        <v>4322534</v>
      </c>
      <c r="B207" s="54" t="s">
        <v>2329</v>
      </c>
      <c r="C207" s="57" t="s">
        <v>2068</v>
      </c>
      <c r="D207" s="56">
        <v>43507</v>
      </c>
      <c r="E207" s="56">
        <v>43507</v>
      </c>
      <c r="F207" s="57" t="s">
        <v>2025</v>
      </c>
      <c r="G207" s="57" t="s">
        <v>2058</v>
      </c>
      <c r="H207" s="57">
        <v>49</v>
      </c>
      <c r="I207" s="57" t="s">
        <v>2143</v>
      </c>
    </row>
    <row r="208" spans="1:9">
      <c r="A208" s="54">
        <v>4323399</v>
      </c>
      <c r="B208" s="54" t="s">
        <v>2330</v>
      </c>
      <c r="C208" s="57" t="s">
        <v>2331</v>
      </c>
      <c r="D208" s="56">
        <v>43507</v>
      </c>
      <c r="E208" s="56">
        <v>43504</v>
      </c>
      <c r="F208" s="57" t="s">
        <v>2025</v>
      </c>
      <c r="G208" s="57" t="s">
        <v>2058</v>
      </c>
      <c r="H208" s="57">
        <v>49</v>
      </c>
      <c r="I208" s="57" t="s">
        <v>2143</v>
      </c>
    </row>
    <row r="209" spans="1:9">
      <c r="A209" s="54">
        <v>4323394</v>
      </c>
      <c r="B209" s="54" t="s">
        <v>2332</v>
      </c>
      <c r="C209" s="57" t="s">
        <v>2331</v>
      </c>
      <c r="D209" s="56">
        <v>43507</v>
      </c>
      <c r="E209" s="56">
        <v>43504</v>
      </c>
      <c r="F209" s="57" t="s">
        <v>2025</v>
      </c>
      <c r="G209" s="57" t="s">
        <v>2058</v>
      </c>
      <c r="H209" s="57">
        <v>49</v>
      </c>
      <c r="I209" s="57" t="s">
        <v>2143</v>
      </c>
    </row>
    <row r="210" spans="1:9">
      <c r="A210" s="54">
        <v>4321889</v>
      </c>
      <c r="B210" s="54" t="s">
        <v>2333</v>
      </c>
      <c r="C210" s="57" t="s">
        <v>2334</v>
      </c>
      <c r="D210" s="56">
        <v>43507</v>
      </c>
      <c r="E210" s="56">
        <v>43504</v>
      </c>
      <c r="F210" s="57" t="s">
        <v>2025</v>
      </c>
      <c r="G210" s="57" t="s">
        <v>2058</v>
      </c>
      <c r="H210" s="57">
        <v>49</v>
      </c>
      <c r="I210" s="57" t="s">
        <v>2143</v>
      </c>
    </row>
    <row r="211" spans="1:9">
      <c r="A211" s="54">
        <v>4328813</v>
      </c>
      <c r="B211" s="54" t="s">
        <v>2335</v>
      </c>
      <c r="C211" s="57" t="s">
        <v>2336</v>
      </c>
      <c r="D211" s="56">
        <v>43592</v>
      </c>
      <c r="E211" s="56">
        <v>43592</v>
      </c>
      <c r="F211" s="57" t="s">
        <v>2025</v>
      </c>
      <c r="G211" s="57" t="s">
        <v>2058</v>
      </c>
      <c r="H211" s="57">
        <v>49</v>
      </c>
      <c r="I211" s="57" t="s">
        <v>2143</v>
      </c>
    </row>
    <row r="212" spans="1:9">
      <c r="A212" s="54">
        <v>4335032</v>
      </c>
      <c r="B212" s="54" t="s">
        <v>2337</v>
      </c>
      <c r="C212" s="57" t="s">
        <v>2336</v>
      </c>
      <c r="D212" s="56">
        <v>43592</v>
      </c>
      <c r="E212" s="56">
        <v>43592</v>
      </c>
      <c r="F212" s="57" t="s">
        <v>2025</v>
      </c>
      <c r="G212" s="57" t="s">
        <v>2058</v>
      </c>
      <c r="H212" s="57">
        <v>49</v>
      </c>
      <c r="I212" s="57" t="s">
        <v>2143</v>
      </c>
    </row>
    <row r="213" spans="1:9">
      <c r="A213" s="54">
        <v>4336998</v>
      </c>
      <c r="B213" s="54" t="s">
        <v>2338</v>
      </c>
      <c r="C213" s="57" t="s">
        <v>2336</v>
      </c>
      <c r="D213" s="56">
        <v>43592</v>
      </c>
      <c r="E213" s="56">
        <v>43592</v>
      </c>
      <c r="F213" s="57" t="s">
        <v>2025</v>
      </c>
      <c r="G213" s="57" t="s">
        <v>2058</v>
      </c>
      <c r="H213" s="57">
        <v>49</v>
      </c>
      <c r="I213" s="57" t="s">
        <v>2143</v>
      </c>
    </row>
    <row r="214" spans="1:9">
      <c r="A214" s="54">
        <v>4337359</v>
      </c>
      <c r="B214" s="54" t="s">
        <v>2339</v>
      </c>
      <c r="C214" s="57" t="s">
        <v>2336</v>
      </c>
      <c r="D214" s="56">
        <v>43592</v>
      </c>
      <c r="E214" s="56">
        <v>43592</v>
      </c>
      <c r="F214" s="57" t="s">
        <v>2025</v>
      </c>
      <c r="G214" s="57" t="s">
        <v>2058</v>
      </c>
      <c r="H214" s="57">
        <v>49</v>
      </c>
      <c r="I214" s="57" t="s">
        <v>2143</v>
      </c>
    </row>
    <row r="215" spans="1:9">
      <c r="A215" s="54">
        <v>4338004</v>
      </c>
      <c r="B215" s="54" t="s">
        <v>2340</v>
      </c>
      <c r="C215" s="57" t="s">
        <v>2336</v>
      </c>
      <c r="D215" s="56">
        <v>43592</v>
      </c>
      <c r="E215" s="56">
        <v>43592</v>
      </c>
      <c r="F215" s="57" t="s">
        <v>2025</v>
      </c>
      <c r="G215" s="57" t="s">
        <v>2058</v>
      </c>
      <c r="H215" s="57">
        <v>49</v>
      </c>
      <c r="I215" s="57" t="s">
        <v>2143</v>
      </c>
    </row>
    <row r="216" spans="1:9">
      <c r="A216" s="54">
        <v>4339320</v>
      </c>
      <c r="B216" s="54" t="s">
        <v>2341</v>
      </c>
      <c r="C216" s="57" t="s">
        <v>2336</v>
      </c>
      <c r="D216" s="56">
        <v>43592</v>
      </c>
      <c r="E216" s="56">
        <v>43592</v>
      </c>
      <c r="F216" s="57" t="s">
        <v>2025</v>
      </c>
      <c r="G216" s="57" t="s">
        <v>2058</v>
      </c>
      <c r="H216" s="57">
        <v>49</v>
      </c>
      <c r="I216" s="57" t="s">
        <v>2143</v>
      </c>
    </row>
    <row r="217" spans="1:9">
      <c r="A217" s="54">
        <v>4340825</v>
      </c>
      <c r="B217" s="54" t="s">
        <v>2342</v>
      </c>
      <c r="C217" s="57" t="s">
        <v>2336</v>
      </c>
      <c r="D217" s="56">
        <v>43592</v>
      </c>
      <c r="E217" s="56">
        <v>43592</v>
      </c>
      <c r="F217" s="57" t="s">
        <v>2025</v>
      </c>
      <c r="G217" s="57" t="s">
        <v>2058</v>
      </c>
      <c r="H217" s="57">
        <v>49</v>
      </c>
      <c r="I217" s="57" t="s">
        <v>2143</v>
      </c>
    </row>
    <row r="218" spans="1:9">
      <c r="A218" s="54">
        <v>4341053</v>
      </c>
      <c r="B218" s="54" t="s">
        <v>2343</v>
      </c>
      <c r="C218" s="57" t="s">
        <v>2336</v>
      </c>
      <c r="D218" s="56">
        <v>43592</v>
      </c>
      <c r="E218" s="56">
        <v>43592</v>
      </c>
      <c r="F218" s="57" t="s">
        <v>2025</v>
      </c>
      <c r="G218" s="57" t="s">
        <v>2058</v>
      </c>
      <c r="H218" s="57">
        <v>49</v>
      </c>
      <c r="I218" s="57" t="s">
        <v>2143</v>
      </c>
    </row>
    <row r="219" spans="1:9">
      <c r="A219" s="54">
        <v>4341507</v>
      </c>
      <c r="B219" s="54" t="s">
        <v>2344</v>
      </c>
      <c r="C219" s="57" t="s">
        <v>2336</v>
      </c>
      <c r="D219" s="56">
        <v>43592</v>
      </c>
      <c r="E219" s="56">
        <v>43592</v>
      </c>
      <c r="F219" s="57" t="s">
        <v>2025</v>
      </c>
      <c r="G219" s="57" t="s">
        <v>2058</v>
      </c>
      <c r="H219" s="57">
        <v>49</v>
      </c>
      <c r="I219" s="57" t="s">
        <v>2143</v>
      </c>
    </row>
    <row r="220" spans="1:9">
      <c r="A220" s="54">
        <v>4334350</v>
      </c>
      <c r="B220" s="54" t="s">
        <v>2345</v>
      </c>
      <c r="C220" s="57" t="s">
        <v>2336</v>
      </c>
      <c r="D220" s="56">
        <v>43592</v>
      </c>
      <c r="E220" s="56">
        <v>43592</v>
      </c>
      <c r="F220" s="57" t="s">
        <v>2025</v>
      </c>
      <c r="G220" s="57" t="s">
        <v>2058</v>
      </c>
      <c r="H220" s="57">
        <v>49</v>
      </c>
      <c r="I220" s="57" t="s">
        <v>2143</v>
      </c>
    </row>
    <row r="221" spans="1:9">
      <c r="A221" s="54">
        <v>4341101</v>
      </c>
      <c r="B221" s="54" t="s">
        <v>2346</v>
      </c>
      <c r="C221" s="57" t="s">
        <v>2336</v>
      </c>
      <c r="D221" s="56">
        <v>43592</v>
      </c>
      <c r="E221" s="56">
        <v>43592</v>
      </c>
      <c r="F221" s="57" t="s">
        <v>2025</v>
      </c>
      <c r="G221" s="57" t="s">
        <v>2058</v>
      </c>
      <c r="H221" s="57">
        <v>49</v>
      </c>
      <c r="I221" s="57" t="s">
        <v>2143</v>
      </c>
    </row>
    <row r="222" spans="1:9">
      <c r="A222" s="54">
        <v>4340022</v>
      </c>
      <c r="B222" s="54" t="s">
        <v>2347</v>
      </c>
      <c r="C222" s="57" t="s">
        <v>2348</v>
      </c>
      <c r="D222" s="56">
        <v>43592</v>
      </c>
      <c r="E222" s="56">
        <v>43592</v>
      </c>
      <c r="F222" s="57" t="s">
        <v>2025</v>
      </c>
      <c r="G222" s="57" t="s">
        <v>2058</v>
      </c>
      <c r="H222" s="57">
        <v>49</v>
      </c>
      <c r="I222" s="57" t="s">
        <v>2143</v>
      </c>
    </row>
    <row r="223" spans="1:9">
      <c r="A223" s="54" t="s">
        <v>2350</v>
      </c>
      <c r="B223" s="54" t="s">
        <v>2349</v>
      </c>
      <c r="C223" s="57" t="s">
        <v>2351</v>
      </c>
      <c r="D223" s="56">
        <v>43634</v>
      </c>
      <c r="E223" s="56">
        <v>43634</v>
      </c>
      <c r="F223" s="57" t="s">
        <v>2025</v>
      </c>
      <c r="G223" s="57" t="s">
        <v>2058</v>
      </c>
      <c r="H223" s="57">
        <v>49</v>
      </c>
      <c r="I223" s="57" t="s">
        <v>2143</v>
      </c>
    </row>
    <row r="224" spans="1:9">
      <c r="A224" s="54" t="s">
        <v>2353</v>
      </c>
      <c r="B224" s="54" t="s">
        <v>2352</v>
      </c>
      <c r="C224" s="57" t="s">
        <v>2351</v>
      </c>
      <c r="D224" s="56">
        <v>43634</v>
      </c>
      <c r="E224" s="56">
        <v>43634</v>
      </c>
      <c r="F224" s="57" t="s">
        <v>2025</v>
      </c>
      <c r="G224" s="57" t="s">
        <v>2058</v>
      </c>
      <c r="H224" s="57">
        <v>49</v>
      </c>
      <c r="I224" s="57" t="s">
        <v>2143</v>
      </c>
    </row>
    <row r="225" spans="1:9">
      <c r="A225" s="54" t="s">
        <v>2355</v>
      </c>
      <c r="B225" s="54" t="s">
        <v>2354</v>
      </c>
      <c r="C225" s="57" t="s">
        <v>2356</v>
      </c>
      <c r="D225" s="56">
        <v>43650</v>
      </c>
      <c r="E225" s="56">
        <v>43636</v>
      </c>
      <c r="F225" s="57" t="s">
        <v>2025</v>
      </c>
      <c r="G225" s="57" t="s">
        <v>2058</v>
      </c>
      <c r="H225" s="57">
        <v>49</v>
      </c>
      <c r="I225" s="57" t="s">
        <v>2143</v>
      </c>
    </row>
    <row r="226" spans="1:9">
      <c r="A226" s="54" t="s">
        <v>2358</v>
      </c>
      <c r="B226" s="54" t="s">
        <v>2357</v>
      </c>
      <c r="C226" s="57" t="s">
        <v>2359</v>
      </c>
      <c r="D226" s="56">
        <v>43657</v>
      </c>
      <c r="E226" s="56">
        <v>43657</v>
      </c>
      <c r="F226" s="57" t="s">
        <v>2025</v>
      </c>
      <c r="G226" s="57" t="s">
        <v>2058</v>
      </c>
      <c r="H226" s="57">
        <v>49</v>
      </c>
      <c r="I226" s="57" t="s">
        <v>2143</v>
      </c>
    </row>
    <row r="227" spans="1:9">
      <c r="A227" s="54" t="s">
        <v>2361</v>
      </c>
      <c r="B227" s="54" t="s">
        <v>2360</v>
      </c>
      <c r="C227" s="57" t="s">
        <v>2359</v>
      </c>
      <c r="D227" s="56">
        <v>43657</v>
      </c>
      <c r="E227" s="56">
        <v>43657</v>
      </c>
      <c r="F227" s="57" t="s">
        <v>2025</v>
      </c>
      <c r="G227" s="57" t="s">
        <v>2058</v>
      </c>
      <c r="H227" s="57">
        <v>49</v>
      </c>
      <c r="I227" s="57" t="s">
        <v>2143</v>
      </c>
    </row>
    <row r="228" spans="1:9">
      <c r="A228" s="54" t="s">
        <v>2363</v>
      </c>
      <c r="B228" s="54" t="s">
        <v>2362</v>
      </c>
      <c r="C228" s="57" t="s">
        <v>2364</v>
      </c>
      <c r="D228" s="56">
        <v>43657</v>
      </c>
      <c r="E228" s="56">
        <v>43657</v>
      </c>
      <c r="F228" s="57" t="s">
        <v>2025</v>
      </c>
      <c r="G228" s="57" t="s">
        <v>2058</v>
      </c>
      <c r="H228" s="57">
        <v>49</v>
      </c>
      <c r="I228" s="57" t="s">
        <v>2143</v>
      </c>
    </row>
    <row r="229" spans="1:9">
      <c r="A229" s="54" t="s">
        <v>2366</v>
      </c>
      <c r="B229" s="54" t="s">
        <v>2365</v>
      </c>
      <c r="C229" s="57" t="s">
        <v>2364</v>
      </c>
      <c r="D229" s="56">
        <v>43657</v>
      </c>
      <c r="E229" s="56">
        <v>43657</v>
      </c>
      <c r="F229" s="57" t="s">
        <v>2025</v>
      </c>
      <c r="G229" s="57" t="s">
        <v>2058</v>
      </c>
      <c r="H229" s="57">
        <v>49</v>
      </c>
      <c r="I229" s="57" t="s">
        <v>2143</v>
      </c>
    </row>
    <row r="230" spans="1:9">
      <c r="A230" s="54">
        <v>4349218</v>
      </c>
      <c r="B230" s="54" t="s">
        <v>2102</v>
      </c>
      <c r="C230" s="57" t="s">
        <v>2103</v>
      </c>
      <c r="D230" s="56">
        <v>43657</v>
      </c>
      <c r="E230" s="56">
        <v>43657</v>
      </c>
      <c r="F230" s="57" t="s">
        <v>2025</v>
      </c>
      <c r="G230" s="57" t="s">
        <v>2058</v>
      </c>
      <c r="H230" s="57">
        <v>49</v>
      </c>
      <c r="I230" s="57" t="s">
        <v>2143</v>
      </c>
    </row>
    <row r="231" spans="1:9">
      <c r="A231" s="54" t="s">
        <v>2366</v>
      </c>
      <c r="B231" s="54" t="s">
        <v>2367</v>
      </c>
      <c r="C231" s="57" t="s">
        <v>2368</v>
      </c>
      <c r="D231" s="56">
        <v>43731</v>
      </c>
      <c r="E231" s="56">
        <v>43731</v>
      </c>
      <c r="F231" s="57" t="s">
        <v>2025</v>
      </c>
      <c r="G231" s="57" t="s">
        <v>2058</v>
      </c>
      <c r="H231" s="57">
        <v>49</v>
      </c>
      <c r="I231" s="57" t="s">
        <v>2143</v>
      </c>
    </row>
    <row r="232" spans="1:9">
      <c r="A232" s="54" t="s">
        <v>2363</v>
      </c>
      <c r="B232" s="54" t="s">
        <v>2369</v>
      </c>
      <c r="C232" s="57" t="s">
        <v>2370</v>
      </c>
      <c r="D232" s="56">
        <v>43731</v>
      </c>
      <c r="E232" s="56">
        <v>43731</v>
      </c>
      <c r="F232" s="57" t="s">
        <v>2025</v>
      </c>
      <c r="G232" s="57" t="s">
        <v>2058</v>
      </c>
      <c r="H232" s="57">
        <v>49</v>
      </c>
      <c r="I232" s="57" t="s">
        <v>2143</v>
      </c>
    </row>
    <row r="233" spans="1:9">
      <c r="A233" s="54">
        <v>4361380</v>
      </c>
      <c r="B233" s="54" t="s">
        <v>2104</v>
      </c>
      <c r="C233" s="57" t="s">
        <v>2105</v>
      </c>
      <c r="D233" s="56">
        <v>43755</v>
      </c>
      <c r="E233" s="56">
        <v>43755</v>
      </c>
      <c r="F233" s="57" t="s">
        <v>2025</v>
      </c>
      <c r="G233" s="57" t="s">
        <v>2058</v>
      </c>
      <c r="H233" s="57">
        <v>49</v>
      </c>
      <c r="I233" s="57" t="s">
        <v>2143</v>
      </c>
    </row>
    <row r="234" spans="1:9">
      <c r="A234" s="54">
        <v>4361424</v>
      </c>
      <c r="B234" s="54" t="s">
        <v>2106</v>
      </c>
      <c r="C234" s="57" t="s">
        <v>2105</v>
      </c>
      <c r="D234" s="56">
        <v>43755</v>
      </c>
      <c r="E234" s="56">
        <v>43755</v>
      </c>
      <c r="F234" s="57" t="s">
        <v>2025</v>
      </c>
      <c r="G234" s="57" t="s">
        <v>2058</v>
      </c>
      <c r="H234" s="57">
        <v>49</v>
      </c>
      <c r="I234" s="57" t="s">
        <v>2143</v>
      </c>
    </row>
    <row r="235" spans="1:9">
      <c r="A235" s="54">
        <v>4361431</v>
      </c>
      <c r="B235" s="54" t="s">
        <v>2107</v>
      </c>
      <c r="C235" s="57" t="s">
        <v>2105</v>
      </c>
      <c r="D235" s="56">
        <v>43755</v>
      </c>
      <c r="E235" s="56">
        <v>43755</v>
      </c>
      <c r="F235" s="57" t="s">
        <v>2025</v>
      </c>
      <c r="G235" s="57" t="s">
        <v>2058</v>
      </c>
      <c r="H235" s="57">
        <v>49</v>
      </c>
      <c r="I235" s="57" t="s">
        <v>2143</v>
      </c>
    </row>
    <row r="236" spans="1:9">
      <c r="A236" s="54">
        <v>4362516</v>
      </c>
      <c r="B236" s="54" t="s">
        <v>2108</v>
      </c>
      <c r="C236" s="57" t="s">
        <v>2105</v>
      </c>
      <c r="D236" s="56">
        <v>43755</v>
      </c>
      <c r="E236" s="56">
        <v>43755</v>
      </c>
      <c r="F236" s="57" t="s">
        <v>2025</v>
      </c>
      <c r="G236" s="57" t="s">
        <v>2058</v>
      </c>
      <c r="H236" s="57">
        <v>49</v>
      </c>
      <c r="I236" s="57" t="s">
        <v>2143</v>
      </c>
    </row>
    <row r="237" spans="1:9">
      <c r="A237" s="54">
        <v>4362522</v>
      </c>
      <c r="B237" s="54" t="s">
        <v>2109</v>
      </c>
      <c r="C237" s="57" t="s">
        <v>2105</v>
      </c>
      <c r="D237" s="56">
        <v>43755</v>
      </c>
      <c r="E237" s="56">
        <v>43755</v>
      </c>
      <c r="F237" s="57" t="s">
        <v>2025</v>
      </c>
      <c r="G237" s="57" t="s">
        <v>2058</v>
      </c>
      <c r="H237" s="57">
        <v>49</v>
      </c>
      <c r="I237" s="57" t="s">
        <v>2143</v>
      </c>
    </row>
    <row r="238" spans="1:9">
      <c r="A238" s="54">
        <v>4362523</v>
      </c>
      <c r="B238" s="54" t="s">
        <v>2110</v>
      </c>
      <c r="C238" s="57" t="s">
        <v>2105</v>
      </c>
      <c r="D238" s="56">
        <v>43755</v>
      </c>
      <c r="E238" s="56">
        <v>43755</v>
      </c>
      <c r="F238" s="57" t="s">
        <v>2025</v>
      </c>
      <c r="G238" s="57" t="s">
        <v>2058</v>
      </c>
      <c r="H238" s="57">
        <v>49</v>
      </c>
      <c r="I238" s="57" t="s">
        <v>2143</v>
      </c>
    </row>
    <row r="239" spans="1:9">
      <c r="A239" s="54">
        <v>4362531</v>
      </c>
      <c r="B239" s="54" t="s">
        <v>2111</v>
      </c>
      <c r="C239" s="57" t="s">
        <v>2105</v>
      </c>
      <c r="D239" s="56">
        <v>43755</v>
      </c>
      <c r="E239" s="56">
        <v>43755</v>
      </c>
      <c r="F239" s="57" t="s">
        <v>2025</v>
      </c>
      <c r="G239" s="57" t="s">
        <v>2058</v>
      </c>
      <c r="H239" s="57">
        <v>49</v>
      </c>
      <c r="I239" s="57" t="s">
        <v>2143</v>
      </c>
    </row>
    <row r="240" spans="1:9">
      <c r="A240" s="54">
        <v>4362537</v>
      </c>
      <c r="B240" s="54" t="s">
        <v>2112</v>
      </c>
      <c r="C240" s="57" t="s">
        <v>2105</v>
      </c>
      <c r="D240" s="56">
        <v>43755</v>
      </c>
      <c r="E240" s="56">
        <v>43755</v>
      </c>
      <c r="F240" s="57" t="s">
        <v>2025</v>
      </c>
      <c r="G240" s="57" t="s">
        <v>2058</v>
      </c>
      <c r="H240" s="57">
        <v>49</v>
      </c>
      <c r="I240" s="57" t="s">
        <v>2143</v>
      </c>
    </row>
    <row r="241" spans="1:9">
      <c r="A241" s="54">
        <v>4362540</v>
      </c>
      <c r="B241" s="54" t="s">
        <v>2113</v>
      </c>
      <c r="C241" s="57" t="s">
        <v>2105</v>
      </c>
      <c r="D241" s="56">
        <v>43755</v>
      </c>
      <c r="E241" s="56">
        <v>43755</v>
      </c>
      <c r="F241" s="57" t="s">
        <v>2025</v>
      </c>
      <c r="G241" s="57" t="s">
        <v>2058</v>
      </c>
      <c r="H241" s="57">
        <v>49</v>
      </c>
      <c r="I241" s="57" t="s">
        <v>2143</v>
      </c>
    </row>
    <row r="242" spans="1:9">
      <c r="A242" s="54">
        <v>4363873</v>
      </c>
      <c r="B242" s="54" t="s">
        <v>2114</v>
      </c>
      <c r="C242" s="57" t="s">
        <v>2115</v>
      </c>
      <c r="D242" s="56">
        <v>43755</v>
      </c>
      <c r="E242" s="56">
        <v>43755</v>
      </c>
      <c r="F242" s="57" t="s">
        <v>2025</v>
      </c>
      <c r="G242" s="57" t="s">
        <v>2058</v>
      </c>
      <c r="H242" s="57">
        <v>49</v>
      </c>
      <c r="I242" s="57" t="s">
        <v>2143</v>
      </c>
    </row>
    <row r="243" spans="1:9">
      <c r="A243" s="54">
        <v>4357832</v>
      </c>
      <c r="B243" s="54" t="s">
        <v>2371</v>
      </c>
      <c r="C243" s="57" t="s">
        <v>2105</v>
      </c>
      <c r="D243" s="56">
        <v>43755</v>
      </c>
      <c r="E243" s="56">
        <v>43755</v>
      </c>
      <c r="F243" s="57" t="s">
        <v>2025</v>
      </c>
      <c r="G243" s="57" t="s">
        <v>2058</v>
      </c>
      <c r="H243" s="57">
        <v>49</v>
      </c>
      <c r="I243" s="57" t="s">
        <v>2143</v>
      </c>
    </row>
    <row r="244" spans="1:9">
      <c r="A244" s="54">
        <v>4358647</v>
      </c>
      <c r="B244" s="54" t="s">
        <v>2372</v>
      </c>
      <c r="C244" s="57" t="s">
        <v>2105</v>
      </c>
      <c r="D244" s="56">
        <v>43755</v>
      </c>
      <c r="E244" s="56">
        <v>43755</v>
      </c>
      <c r="F244" s="57" t="s">
        <v>2025</v>
      </c>
      <c r="G244" s="57" t="s">
        <v>2058</v>
      </c>
      <c r="H244" s="57">
        <v>49</v>
      </c>
      <c r="I244" s="57" t="s">
        <v>2143</v>
      </c>
    </row>
    <row r="245" spans="1:9">
      <c r="A245" s="54" t="s">
        <v>2374</v>
      </c>
      <c r="B245" s="54" t="s">
        <v>2373</v>
      </c>
      <c r="C245" s="57" t="s">
        <v>2375</v>
      </c>
      <c r="D245" s="56">
        <v>43755</v>
      </c>
      <c r="E245" s="56">
        <v>43755</v>
      </c>
      <c r="F245" s="57" t="s">
        <v>2025</v>
      </c>
      <c r="G245" s="57" t="s">
        <v>2058</v>
      </c>
      <c r="H245" s="57">
        <v>49</v>
      </c>
      <c r="I245" s="57" t="s">
        <v>2143</v>
      </c>
    </row>
    <row r="246" spans="1:9">
      <c r="A246" s="54" t="s">
        <v>2377</v>
      </c>
      <c r="B246" s="54" t="s">
        <v>2376</v>
      </c>
      <c r="C246" s="57" t="s">
        <v>2375</v>
      </c>
      <c r="D246" s="56">
        <v>43755</v>
      </c>
      <c r="E246" s="56">
        <v>43755</v>
      </c>
      <c r="F246" s="57" t="s">
        <v>2025</v>
      </c>
      <c r="G246" s="57" t="s">
        <v>2058</v>
      </c>
      <c r="H246" s="57">
        <v>49</v>
      </c>
      <c r="I246" s="57" t="s">
        <v>2143</v>
      </c>
    </row>
    <row r="247" spans="1:9">
      <c r="A247" s="54" t="s">
        <v>2379</v>
      </c>
      <c r="B247" s="54" t="s">
        <v>2378</v>
      </c>
      <c r="C247" s="57" t="s">
        <v>2380</v>
      </c>
      <c r="D247" s="56">
        <v>43775</v>
      </c>
      <c r="E247" s="56">
        <v>43775</v>
      </c>
      <c r="F247" s="57" t="s">
        <v>2025</v>
      </c>
      <c r="G247" s="57" t="s">
        <v>2058</v>
      </c>
      <c r="H247" s="57">
        <v>49</v>
      </c>
      <c r="I247" s="57" t="s">
        <v>2143</v>
      </c>
    </row>
    <row r="248" spans="1:9">
      <c r="A248" s="54" t="s">
        <v>2033</v>
      </c>
      <c r="B248" s="54" t="s">
        <v>2381</v>
      </c>
      <c r="C248" s="57" t="s">
        <v>2382</v>
      </c>
      <c r="D248" s="56">
        <v>43775</v>
      </c>
      <c r="E248" s="56">
        <v>43775</v>
      </c>
      <c r="F248" s="57" t="s">
        <v>2025</v>
      </c>
      <c r="G248" s="57" t="s">
        <v>2058</v>
      </c>
      <c r="H248" s="57">
        <v>49</v>
      </c>
      <c r="I248" s="57" t="s">
        <v>2143</v>
      </c>
    </row>
    <row r="249" spans="1:9">
      <c r="A249" s="54" t="s">
        <v>2384</v>
      </c>
      <c r="B249" s="54" t="s">
        <v>2383</v>
      </c>
      <c r="C249" s="57" t="s">
        <v>2385</v>
      </c>
      <c r="D249" s="56">
        <v>43775</v>
      </c>
      <c r="E249" s="56">
        <v>43775</v>
      </c>
      <c r="F249" s="57" t="s">
        <v>2025</v>
      </c>
      <c r="G249" s="57" t="s">
        <v>2058</v>
      </c>
      <c r="H249" s="57">
        <v>49</v>
      </c>
      <c r="I249" s="57" t="s">
        <v>2143</v>
      </c>
    </row>
    <row r="250" spans="1:9">
      <c r="A250" s="54" t="s">
        <v>2387</v>
      </c>
      <c r="B250" s="54" t="s">
        <v>2386</v>
      </c>
      <c r="C250" s="57" t="s">
        <v>2388</v>
      </c>
      <c r="D250" s="56">
        <v>43775</v>
      </c>
      <c r="E250" s="56">
        <v>43775</v>
      </c>
      <c r="F250" s="57" t="s">
        <v>2025</v>
      </c>
      <c r="G250" s="57" t="s">
        <v>2058</v>
      </c>
      <c r="H250" s="57">
        <v>49</v>
      </c>
      <c r="I250" s="57" t="s">
        <v>2143</v>
      </c>
    </row>
    <row r="251" spans="1:9">
      <c r="A251" s="54" t="s">
        <v>2390</v>
      </c>
      <c r="B251" s="54" t="s">
        <v>2389</v>
      </c>
      <c r="C251" s="57" t="s">
        <v>2391</v>
      </c>
      <c r="D251" s="56">
        <v>43775</v>
      </c>
      <c r="E251" s="56">
        <v>43775</v>
      </c>
      <c r="F251" s="57" t="s">
        <v>2025</v>
      </c>
      <c r="G251" s="57" t="s">
        <v>2058</v>
      </c>
      <c r="H251" s="57">
        <v>49</v>
      </c>
      <c r="I251" s="57" t="s">
        <v>2143</v>
      </c>
    </row>
    <row r="252" spans="1:9">
      <c r="A252" s="54" t="s">
        <v>2393</v>
      </c>
      <c r="B252" s="54" t="s">
        <v>2392</v>
      </c>
      <c r="C252" s="57" t="s">
        <v>2394</v>
      </c>
      <c r="D252" s="56">
        <v>43775</v>
      </c>
      <c r="E252" s="56">
        <v>43775</v>
      </c>
      <c r="F252" s="57" t="s">
        <v>2025</v>
      </c>
      <c r="G252" s="57" t="s">
        <v>2058</v>
      </c>
      <c r="H252" s="57">
        <v>49</v>
      </c>
      <c r="I252" s="57" t="s">
        <v>2143</v>
      </c>
    </row>
    <row r="253" spans="1:9">
      <c r="A253" s="54" t="s">
        <v>2036</v>
      </c>
      <c r="B253" s="54" t="s">
        <v>2395</v>
      </c>
      <c r="C253" s="57" t="s">
        <v>2396</v>
      </c>
      <c r="D253" s="56">
        <v>43775</v>
      </c>
      <c r="E253" s="56">
        <v>43775</v>
      </c>
      <c r="F253" s="57" t="s">
        <v>2025</v>
      </c>
      <c r="G253" s="57" t="s">
        <v>2058</v>
      </c>
      <c r="H253" s="57">
        <v>49</v>
      </c>
      <c r="I253" s="57" t="s">
        <v>2143</v>
      </c>
    </row>
    <row r="254" spans="1:9">
      <c r="A254" s="54">
        <v>4349926</v>
      </c>
      <c r="B254" s="54" t="s">
        <v>2118</v>
      </c>
      <c r="C254" s="57" t="s">
        <v>2119</v>
      </c>
      <c r="D254" s="56">
        <v>43775</v>
      </c>
      <c r="E254" s="56">
        <v>43775</v>
      </c>
      <c r="F254" s="57" t="s">
        <v>2025</v>
      </c>
      <c r="G254" s="57" t="s">
        <v>2058</v>
      </c>
      <c r="H254" s="57">
        <v>49</v>
      </c>
      <c r="I254" s="57" t="s">
        <v>2143</v>
      </c>
    </row>
    <row r="255" spans="1:9">
      <c r="A255" s="54">
        <v>4367732</v>
      </c>
      <c r="B255" s="54" t="s">
        <v>2120</v>
      </c>
      <c r="C255" s="57" t="s">
        <v>2119</v>
      </c>
      <c r="D255" s="56">
        <v>43775</v>
      </c>
      <c r="E255" s="56">
        <v>43775</v>
      </c>
      <c r="F255" s="57" t="s">
        <v>2025</v>
      </c>
      <c r="G255" s="57" t="s">
        <v>2058</v>
      </c>
      <c r="H255" s="57">
        <v>49</v>
      </c>
      <c r="I255" s="57" t="s">
        <v>2143</v>
      </c>
    </row>
    <row r="256" spans="1:9">
      <c r="A256" s="54">
        <v>4368870</v>
      </c>
      <c r="B256" s="54" t="s">
        <v>2121</v>
      </c>
      <c r="C256" s="57" t="s">
        <v>2119</v>
      </c>
      <c r="D256" s="56">
        <v>43775</v>
      </c>
      <c r="E256" s="56">
        <v>43775</v>
      </c>
      <c r="F256" s="57" t="s">
        <v>2025</v>
      </c>
      <c r="G256" s="57" t="s">
        <v>2058</v>
      </c>
      <c r="H256" s="57">
        <v>49</v>
      </c>
      <c r="I256" s="57" t="s">
        <v>2143</v>
      </c>
    </row>
    <row r="257" spans="1:9">
      <c r="A257" s="54">
        <v>4365772</v>
      </c>
      <c r="B257" s="54" t="s">
        <v>2122</v>
      </c>
      <c r="C257" s="57" t="s">
        <v>2123</v>
      </c>
      <c r="D257" s="56">
        <v>43775</v>
      </c>
      <c r="E257" s="56">
        <v>43775</v>
      </c>
      <c r="F257" s="57" t="s">
        <v>2025</v>
      </c>
      <c r="G257" s="57" t="s">
        <v>2058</v>
      </c>
      <c r="H257" s="57">
        <v>49</v>
      </c>
      <c r="I257" s="57" t="s">
        <v>2143</v>
      </c>
    </row>
    <row r="258" spans="1:9">
      <c r="A258" s="54">
        <v>4367034</v>
      </c>
      <c r="B258" s="54" t="s">
        <v>2397</v>
      </c>
      <c r="C258" s="57" t="s">
        <v>2398</v>
      </c>
      <c r="D258" s="56">
        <v>43775</v>
      </c>
      <c r="E258" s="56">
        <v>43775</v>
      </c>
      <c r="F258" s="57" t="s">
        <v>2025</v>
      </c>
      <c r="G258" s="57" t="s">
        <v>2058</v>
      </c>
      <c r="H258" s="57">
        <v>49</v>
      </c>
      <c r="I258" s="57" t="s">
        <v>2143</v>
      </c>
    </row>
    <row r="259" spans="1:9">
      <c r="A259" s="54">
        <v>4371711</v>
      </c>
      <c r="B259" s="54" t="s">
        <v>2399</v>
      </c>
      <c r="C259" s="57" t="s">
        <v>2400</v>
      </c>
      <c r="D259" s="56">
        <v>43816</v>
      </c>
      <c r="E259" s="56">
        <v>43816</v>
      </c>
      <c r="F259" s="57" t="s">
        <v>2025</v>
      </c>
      <c r="G259" s="57" t="s">
        <v>2058</v>
      </c>
      <c r="H259" s="57">
        <v>49</v>
      </c>
      <c r="I259" s="57" t="s">
        <v>2143</v>
      </c>
    </row>
    <row r="260" spans="1:9">
      <c r="A260" s="54">
        <v>4372808</v>
      </c>
      <c r="B260" s="54" t="s">
        <v>2401</v>
      </c>
      <c r="C260" s="57" t="s">
        <v>2400</v>
      </c>
      <c r="D260" s="56">
        <v>43816</v>
      </c>
      <c r="E260" s="56">
        <v>43816</v>
      </c>
      <c r="F260" s="57" t="s">
        <v>2025</v>
      </c>
      <c r="G260" s="57" t="s">
        <v>2058</v>
      </c>
      <c r="H260" s="57">
        <v>49</v>
      </c>
      <c r="I260" s="57" t="s">
        <v>2143</v>
      </c>
    </row>
    <row r="261" spans="1:9">
      <c r="A261" s="54">
        <v>4373147</v>
      </c>
      <c r="B261" s="54" t="s">
        <v>2402</v>
      </c>
      <c r="C261" s="57" t="s">
        <v>2400</v>
      </c>
      <c r="D261" s="56">
        <v>43816</v>
      </c>
      <c r="E261" s="56">
        <v>43816</v>
      </c>
      <c r="F261" s="57" t="s">
        <v>2025</v>
      </c>
      <c r="G261" s="57" t="s">
        <v>2058</v>
      </c>
      <c r="H261" s="57">
        <v>49</v>
      </c>
      <c r="I261" s="57" t="s">
        <v>2143</v>
      </c>
    </row>
    <row r="262" spans="1:9">
      <c r="A262" s="54">
        <v>4373214</v>
      </c>
      <c r="B262" s="54" t="s">
        <v>2403</v>
      </c>
      <c r="C262" s="57" t="s">
        <v>2400</v>
      </c>
      <c r="D262" s="56">
        <v>43816</v>
      </c>
      <c r="E262" s="56">
        <v>43816</v>
      </c>
      <c r="F262" s="57" t="s">
        <v>2025</v>
      </c>
      <c r="G262" s="57" t="s">
        <v>2058</v>
      </c>
      <c r="H262" s="57">
        <v>49</v>
      </c>
      <c r="I262" s="57" t="s">
        <v>2143</v>
      </c>
    </row>
    <row r="263" spans="1:9">
      <c r="A263" s="54">
        <v>4371034</v>
      </c>
      <c r="B263" s="54" t="s">
        <v>2404</v>
      </c>
      <c r="C263" s="57" t="s">
        <v>2405</v>
      </c>
      <c r="D263" s="56">
        <v>43816</v>
      </c>
      <c r="E263" s="56">
        <v>43816</v>
      </c>
      <c r="F263" s="57" t="s">
        <v>2025</v>
      </c>
      <c r="G263" s="57" t="s">
        <v>2058</v>
      </c>
      <c r="H263" s="57">
        <v>49</v>
      </c>
      <c r="I263" s="57" t="s">
        <v>2143</v>
      </c>
    </row>
    <row r="264" spans="1:9">
      <c r="A264" s="54">
        <v>4371983</v>
      </c>
      <c r="B264" s="54" t="s">
        <v>2406</v>
      </c>
      <c r="C264" s="57" t="s">
        <v>2405</v>
      </c>
      <c r="D264" s="56">
        <v>43816</v>
      </c>
      <c r="E264" s="56">
        <v>43816</v>
      </c>
      <c r="F264" s="57" t="s">
        <v>2025</v>
      </c>
      <c r="G264" s="57" t="s">
        <v>2058</v>
      </c>
      <c r="H264" s="57">
        <v>49</v>
      </c>
      <c r="I264" s="57" t="s">
        <v>2143</v>
      </c>
    </row>
    <row r="265" spans="1:9">
      <c r="A265" s="54">
        <v>4362501</v>
      </c>
      <c r="B265" s="54" t="s">
        <v>2407</v>
      </c>
      <c r="C265" s="57" t="s">
        <v>2405</v>
      </c>
      <c r="D265" s="56">
        <v>43816</v>
      </c>
      <c r="E265" s="56">
        <v>43816</v>
      </c>
      <c r="F265" s="57" t="s">
        <v>2025</v>
      </c>
      <c r="G265" s="57" t="s">
        <v>2058</v>
      </c>
      <c r="H265" s="57">
        <v>49</v>
      </c>
      <c r="I265" s="57" t="s">
        <v>2143</v>
      </c>
    </row>
    <row r="266" spans="1:9">
      <c r="A266" s="54">
        <v>4361976</v>
      </c>
      <c r="B266" s="54" t="s">
        <v>2408</v>
      </c>
      <c r="C266" s="57" t="s">
        <v>2405</v>
      </c>
      <c r="D266" s="56">
        <v>43816</v>
      </c>
      <c r="E266" s="56">
        <v>43816</v>
      </c>
      <c r="F266" s="57" t="s">
        <v>2025</v>
      </c>
      <c r="G266" s="57" t="s">
        <v>2058</v>
      </c>
      <c r="H266" s="57">
        <v>49</v>
      </c>
      <c r="I266" s="57" t="s">
        <v>2143</v>
      </c>
    </row>
    <row r="267" spans="1:9">
      <c r="A267" s="54">
        <v>4370385</v>
      </c>
      <c r="B267" s="54" t="s">
        <v>2409</v>
      </c>
      <c r="C267" s="57" t="s">
        <v>2410</v>
      </c>
      <c r="D267" s="56">
        <v>43816</v>
      </c>
      <c r="E267" s="56">
        <v>43816</v>
      </c>
      <c r="F267" s="57" t="s">
        <v>2025</v>
      </c>
      <c r="G267" s="57" t="s">
        <v>2058</v>
      </c>
      <c r="H267" s="57">
        <v>49</v>
      </c>
      <c r="I267" s="57" t="s">
        <v>2143</v>
      </c>
    </row>
    <row r="268" spans="1:9">
      <c r="A268" s="54">
        <v>4370744</v>
      </c>
      <c r="B268" s="54" t="s">
        <v>2411</v>
      </c>
      <c r="C268" s="57" t="s">
        <v>2410</v>
      </c>
      <c r="D268" s="56">
        <v>43816</v>
      </c>
      <c r="E268" s="56">
        <v>43816</v>
      </c>
      <c r="F268" s="57" t="s">
        <v>2025</v>
      </c>
      <c r="G268" s="57" t="s">
        <v>2058</v>
      </c>
      <c r="H268" s="57">
        <v>49</v>
      </c>
      <c r="I268" s="57" t="s">
        <v>2143</v>
      </c>
    </row>
    <row r="269" spans="1:9">
      <c r="A269" s="54" t="s">
        <v>2413</v>
      </c>
      <c r="B269" s="54" t="s">
        <v>2412</v>
      </c>
      <c r="C269" s="57" t="s">
        <v>2414</v>
      </c>
      <c r="D269" s="56">
        <v>43844</v>
      </c>
      <c r="E269" s="56">
        <v>43844</v>
      </c>
      <c r="F269" s="57" t="s">
        <v>2025</v>
      </c>
      <c r="G269" s="57" t="s">
        <v>2058</v>
      </c>
      <c r="H269" s="57">
        <v>49</v>
      </c>
      <c r="I269" s="57" t="s">
        <v>2143</v>
      </c>
    </row>
    <row r="270" spans="1:9">
      <c r="A270" s="54" t="s">
        <v>2416</v>
      </c>
      <c r="B270" s="54" t="s">
        <v>2415</v>
      </c>
      <c r="C270" s="57" t="s">
        <v>2417</v>
      </c>
      <c r="D270" s="56">
        <v>43844</v>
      </c>
      <c r="E270" s="56">
        <v>43844</v>
      </c>
      <c r="F270" s="57" t="s">
        <v>2025</v>
      </c>
      <c r="G270" s="57" t="s">
        <v>2058</v>
      </c>
      <c r="H270" s="57">
        <v>49</v>
      </c>
      <c r="I270" s="57" t="s">
        <v>2143</v>
      </c>
    </row>
    <row r="271" spans="1:9">
      <c r="A271" s="54">
        <v>4375049</v>
      </c>
      <c r="B271" s="54" t="s">
        <v>2418</v>
      </c>
      <c r="C271" s="57" t="s">
        <v>2419</v>
      </c>
      <c r="D271" s="56">
        <v>43853</v>
      </c>
      <c r="E271" s="56">
        <v>43853</v>
      </c>
      <c r="F271" s="57" t="s">
        <v>2025</v>
      </c>
      <c r="G271" s="57" t="s">
        <v>2058</v>
      </c>
      <c r="H271" s="57">
        <v>49</v>
      </c>
      <c r="I271" s="57" t="s">
        <v>2143</v>
      </c>
    </row>
    <row r="272" spans="1:9">
      <c r="A272" s="54">
        <v>4377900</v>
      </c>
      <c r="B272" s="54" t="s">
        <v>2420</v>
      </c>
      <c r="C272" s="57" t="s">
        <v>2419</v>
      </c>
      <c r="D272" s="56">
        <v>43853</v>
      </c>
      <c r="E272" s="56">
        <v>43853</v>
      </c>
      <c r="F272" s="57" t="s">
        <v>2025</v>
      </c>
      <c r="G272" s="57" t="s">
        <v>2058</v>
      </c>
      <c r="H272" s="57">
        <v>49</v>
      </c>
      <c r="I272" s="57" t="s">
        <v>2143</v>
      </c>
    </row>
    <row r="273" spans="1:9">
      <c r="A273" s="54">
        <v>4377902</v>
      </c>
      <c r="B273" s="54" t="s">
        <v>2421</v>
      </c>
      <c r="C273" s="57" t="s">
        <v>2419</v>
      </c>
      <c r="D273" s="56">
        <v>43853</v>
      </c>
      <c r="E273" s="56">
        <v>43853</v>
      </c>
      <c r="F273" s="57" t="s">
        <v>2025</v>
      </c>
      <c r="G273" s="57" t="s">
        <v>2058</v>
      </c>
      <c r="H273" s="57">
        <v>49</v>
      </c>
      <c r="I273" s="57" t="s">
        <v>2143</v>
      </c>
    </row>
    <row r="274" spans="1:9">
      <c r="A274" s="54">
        <v>4377911</v>
      </c>
      <c r="B274" s="54" t="s">
        <v>2422</v>
      </c>
      <c r="C274" s="57" t="s">
        <v>2419</v>
      </c>
      <c r="D274" s="56">
        <v>43853</v>
      </c>
      <c r="E274" s="56">
        <v>43853</v>
      </c>
      <c r="F274" s="57" t="s">
        <v>2025</v>
      </c>
      <c r="G274" s="57" t="s">
        <v>2058</v>
      </c>
      <c r="H274" s="57">
        <v>49</v>
      </c>
      <c r="I274" s="57" t="s">
        <v>2143</v>
      </c>
    </row>
    <row r="275" spans="1:9">
      <c r="A275" s="54">
        <v>4377913</v>
      </c>
      <c r="B275" s="54" t="s">
        <v>2423</v>
      </c>
      <c r="C275" s="57" t="s">
        <v>2419</v>
      </c>
      <c r="D275" s="56">
        <v>43853</v>
      </c>
      <c r="E275" s="56">
        <v>43853</v>
      </c>
      <c r="F275" s="57" t="s">
        <v>2025</v>
      </c>
      <c r="G275" s="57" t="s">
        <v>2058</v>
      </c>
      <c r="H275" s="57">
        <v>49</v>
      </c>
      <c r="I275" s="57" t="s">
        <v>2143</v>
      </c>
    </row>
    <row r="276" spans="1:9">
      <c r="A276" s="54">
        <v>4377918</v>
      </c>
      <c r="B276" s="54" t="s">
        <v>2424</v>
      </c>
      <c r="C276" s="57" t="s">
        <v>2419</v>
      </c>
      <c r="D276" s="56">
        <v>43853</v>
      </c>
      <c r="E276" s="56">
        <v>43853</v>
      </c>
      <c r="F276" s="57" t="s">
        <v>2025</v>
      </c>
      <c r="G276" s="57" t="s">
        <v>2058</v>
      </c>
      <c r="H276" s="57">
        <v>49</v>
      </c>
      <c r="I276" s="57" t="s">
        <v>2143</v>
      </c>
    </row>
    <row r="277" spans="1:9">
      <c r="A277" s="54">
        <v>4378379</v>
      </c>
      <c r="B277" s="54" t="s">
        <v>2425</v>
      </c>
      <c r="C277" s="57" t="s">
        <v>2419</v>
      </c>
      <c r="D277" s="56">
        <v>43853</v>
      </c>
      <c r="E277" s="56">
        <v>43853</v>
      </c>
      <c r="F277" s="57" t="s">
        <v>2025</v>
      </c>
      <c r="G277" s="57" t="s">
        <v>2058</v>
      </c>
      <c r="H277" s="57">
        <v>49</v>
      </c>
      <c r="I277" s="57" t="s">
        <v>2143</v>
      </c>
    </row>
    <row r="278" spans="1:9">
      <c r="A278" s="54">
        <v>4378884</v>
      </c>
      <c r="B278" s="54" t="s">
        <v>2426</v>
      </c>
      <c r="C278" s="57" t="s">
        <v>2419</v>
      </c>
      <c r="D278" s="56">
        <v>43853</v>
      </c>
      <c r="E278" s="56">
        <v>43853</v>
      </c>
      <c r="F278" s="57" t="s">
        <v>2025</v>
      </c>
      <c r="G278" s="57" t="s">
        <v>2058</v>
      </c>
      <c r="H278" s="57">
        <v>49</v>
      </c>
      <c r="I278" s="57" t="s">
        <v>2143</v>
      </c>
    </row>
    <row r="279" spans="1:9">
      <c r="A279" s="54">
        <v>4378893</v>
      </c>
      <c r="B279" s="54" t="s">
        <v>2427</v>
      </c>
      <c r="C279" s="57" t="s">
        <v>2419</v>
      </c>
      <c r="D279" s="56">
        <v>43853</v>
      </c>
      <c r="E279" s="56">
        <v>43853</v>
      </c>
      <c r="F279" s="57" t="s">
        <v>2025</v>
      </c>
      <c r="G279" s="57" t="s">
        <v>2058</v>
      </c>
      <c r="H279" s="57">
        <v>49</v>
      </c>
      <c r="I279" s="57" t="s">
        <v>2143</v>
      </c>
    </row>
    <row r="280" spans="1:9">
      <c r="A280" s="54">
        <v>4378896</v>
      </c>
      <c r="B280" s="54" t="s">
        <v>2428</v>
      </c>
      <c r="C280" s="57" t="s">
        <v>2419</v>
      </c>
      <c r="D280" s="56">
        <v>43853</v>
      </c>
      <c r="E280" s="56">
        <v>43853</v>
      </c>
      <c r="F280" s="57" t="s">
        <v>2025</v>
      </c>
      <c r="G280" s="57" t="s">
        <v>2058</v>
      </c>
      <c r="H280" s="57">
        <v>49</v>
      </c>
      <c r="I280" s="57" t="s">
        <v>2143</v>
      </c>
    </row>
    <row r="281" spans="1:9">
      <c r="A281" s="54">
        <v>4378897</v>
      </c>
      <c r="B281" s="54" t="s">
        <v>2429</v>
      </c>
      <c r="C281" s="57" t="s">
        <v>2419</v>
      </c>
      <c r="D281" s="56">
        <v>43853</v>
      </c>
      <c r="E281" s="56">
        <v>43853</v>
      </c>
      <c r="F281" s="57" t="s">
        <v>2025</v>
      </c>
      <c r="G281" s="57" t="s">
        <v>2058</v>
      </c>
      <c r="H281" s="57">
        <v>49</v>
      </c>
      <c r="I281" s="57" t="s">
        <v>2143</v>
      </c>
    </row>
    <row r="282" spans="1:9">
      <c r="A282" s="54">
        <v>4378899</v>
      </c>
      <c r="B282" s="54" t="s">
        <v>2430</v>
      </c>
      <c r="C282" s="57" t="s">
        <v>2419</v>
      </c>
      <c r="D282" s="56">
        <v>43853</v>
      </c>
      <c r="E282" s="56">
        <v>43853</v>
      </c>
      <c r="F282" s="57" t="s">
        <v>2025</v>
      </c>
      <c r="G282" s="57" t="s">
        <v>2058</v>
      </c>
      <c r="H282" s="57">
        <v>49</v>
      </c>
      <c r="I282" s="57" t="s">
        <v>2143</v>
      </c>
    </row>
    <row r="283" spans="1:9">
      <c r="A283" s="54">
        <v>4378901</v>
      </c>
      <c r="B283" s="54" t="s">
        <v>2431</v>
      </c>
      <c r="C283" s="57" t="s">
        <v>2419</v>
      </c>
      <c r="D283" s="56">
        <v>43853</v>
      </c>
      <c r="E283" s="56">
        <v>43853</v>
      </c>
      <c r="F283" s="57" t="s">
        <v>2025</v>
      </c>
      <c r="G283" s="57" t="s">
        <v>2058</v>
      </c>
      <c r="H283" s="57">
        <v>49</v>
      </c>
      <c r="I283" s="57" t="s">
        <v>2143</v>
      </c>
    </row>
    <row r="284" spans="1:9">
      <c r="A284" s="54">
        <v>4378904</v>
      </c>
      <c r="B284" s="54" t="s">
        <v>2432</v>
      </c>
      <c r="C284" s="57" t="s">
        <v>2419</v>
      </c>
      <c r="D284" s="56">
        <v>43853</v>
      </c>
      <c r="E284" s="56">
        <v>43853</v>
      </c>
      <c r="F284" s="57" t="s">
        <v>2025</v>
      </c>
      <c r="G284" s="57" t="s">
        <v>2058</v>
      </c>
      <c r="H284" s="57">
        <v>49</v>
      </c>
      <c r="I284" s="57" t="s">
        <v>2143</v>
      </c>
    </row>
    <row r="285" spans="1:9">
      <c r="A285" s="54">
        <v>4377623</v>
      </c>
      <c r="B285" s="54" t="s">
        <v>2433</v>
      </c>
      <c r="C285" s="57" t="s">
        <v>2434</v>
      </c>
      <c r="D285" s="56">
        <v>43853</v>
      </c>
      <c r="E285" s="56">
        <v>43853</v>
      </c>
      <c r="F285" s="57" t="s">
        <v>2025</v>
      </c>
      <c r="G285" s="57" t="s">
        <v>2058</v>
      </c>
      <c r="H285" s="57">
        <v>49</v>
      </c>
      <c r="I285" s="57" t="s">
        <v>2143</v>
      </c>
    </row>
    <row r="286" spans="1:9">
      <c r="A286" s="54">
        <v>4389290</v>
      </c>
      <c r="B286" s="54" t="s">
        <v>2435</v>
      </c>
      <c r="C286" s="57" t="s">
        <v>2436</v>
      </c>
      <c r="D286" s="56">
        <v>43899</v>
      </c>
      <c r="E286" s="56">
        <v>43899</v>
      </c>
      <c r="F286" s="57" t="s">
        <v>2025</v>
      </c>
      <c r="G286" s="57" t="s">
        <v>2058</v>
      </c>
      <c r="H286" s="57">
        <v>49</v>
      </c>
      <c r="I286" s="57" t="s">
        <v>2143</v>
      </c>
    </row>
    <row r="287" spans="1:9">
      <c r="A287" s="54">
        <v>4388243</v>
      </c>
      <c r="B287" s="54" t="s">
        <v>2437</v>
      </c>
      <c r="C287" s="57" t="s">
        <v>2436</v>
      </c>
      <c r="D287" s="56">
        <v>43899</v>
      </c>
      <c r="E287" s="56">
        <v>43899</v>
      </c>
      <c r="F287" s="57" t="s">
        <v>2025</v>
      </c>
      <c r="G287" s="57" t="s">
        <v>2058</v>
      </c>
      <c r="H287" s="57">
        <v>49</v>
      </c>
      <c r="I287" s="57" t="s">
        <v>2143</v>
      </c>
    </row>
    <row r="288" spans="1:9">
      <c r="A288" s="54">
        <v>4388916</v>
      </c>
      <c r="B288" s="54" t="s">
        <v>2438</v>
      </c>
      <c r="C288" s="57" t="s">
        <v>2436</v>
      </c>
      <c r="D288" s="56">
        <v>43899</v>
      </c>
      <c r="E288" s="56">
        <v>43899</v>
      </c>
      <c r="F288" s="57" t="s">
        <v>2025</v>
      </c>
      <c r="G288" s="57" t="s">
        <v>2058</v>
      </c>
      <c r="H288" s="57">
        <v>49</v>
      </c>
      <c r="I288" s="57" t="s">
        <v>2143</v>
      </c>
    </row>
    <row r="289" spans="1:9">
      <c r="A289" s="54">
        <v>4384838</v>
      </c>
      <c r="B289" s="54" t="s">
        <v>2439</v>
      </c>
      <c r="C289" s="57" t="s">
        <v>2105</v>
      </c>
      <c r="D289" s="56">
        <v>43911</v>
      </c>
      <c r="E289" s="56">
        <v>43911</v>
      </c>
      <c r="F289" s="57" t="s">
        <v>2025</v>
      </c>
      <c r="G289" s="57" t="s">
        <v>2058</v>
      </c>
      <c r="H289" s="57">
        <v>49</v>
      </c>
      <c r="I289" s="57" t="s">
        <v>2143</v>
      </c>
    </row>
    <row r="290" spans="1:9">
      <c r="A290" s="54">
        <v>4385098</v>
      </c>
      <c r="B290" s="54" t="s">
        <v>2440</v>
      </c>
      <c r="C290" s="57" t="s">
        <v>2441</v>
      </c>
      <c r="D290" s="56">
        <v>43911</v>
      </c>
      <c r="E290" s="56">
        <v>43911</v>
      </c>
      <c r="F290" s="57" t="s">
        <v>2025</v>
      </c>
      <c r="G290" s="57" t="s">
        <v>2058</v>
      </c>
      <c r="H290" s="57">
        <v>49</v>
      </c>
      <c r="I290" s="57" t="s">
        <v>2143</v>
      </c>
    </row>
    <row r="291" spans="1:9">
      <c r="A291" s="54">
        <v>4386082</v>
      </c>
      <c r="B291" s="54" t="s">
        <v>2442</v>
      </c>
      <c r="C291" s="57" t="s">
        <v>2441</v>
      </c>
      <c r="D291" s="56">
        <v>43911</v>
      </c>
      <c r="E291" s="56">
        <v>43911</v>
      </c>
      <c r="F291" s="57" t="s">
        <v>2025</v>
      </c>
      <c r="G291" s="57" t="s">
        <v>2058</v>
      </c>
      <c r="H291" s="57">
        <v>49</v>
      </c>
      <c r="I291" s="57" t="s">
        <v>2143</v>
      </c>
    </row>
    <row r="292" spans="1:9">
      <c r="A292" s="54">
        <v>4386096</v>
      </c>
      <c r="B292" s="54" t="s">
        <v>2443</v>
      </c>
      <c r="C292" s="57" t="s">
        <v>2441</v>
      </c>
      <c r="D292" s="56">
        <v>43911</v>
      </c>
      <c r="E292" s="56">
        <v>43911</v>
      </c>
      <c r="F292" s="57" t="s">
        <v>2025</v>
      </c>
      <c r="G292" s="57" t="s">
        <v>2058</v>
      </c>
      <c r="H292" s="57">
        <v>49</v>
      </c>
      <c r="I292" s="57" t="s">
        <v>2143</v>
      </c>
    </row>
    <row r="293" spans="1:9">
      <c r="A293" s="54">
        <v>4386285</v>
      </c>
      <c r="B293" s="54" t="s">
        <v>2444</v>
      </c>
      <c r="C293" s="57" t="s">
        <v>2445</v>
      </c>
      <c r="D293" s="56">
        <v>43911</v>
      </c>
      <c r="E293" s="56">
        <v>43911</v>
      </c>
      <c r="F293" s="57" t="s">
        <v>2025</v>
      </c>
      <c r="G293" s="57" t="s">
        <v>2058</v>
      </c>
      <c r="H293" s="57">
        <v>49</v>
      </c>
      <c r="I293" s="57" t="s">
        <v>2143</v>
      </c>
    </row>
    <row r="294" spans="1:9">
      <c r="A294" s="54">
        <v>4386528</v>
      </c>
      <c r="B294" s="54" t="s">
        <v>2446</v>
      </c>
      <c r="C294" s="57" t="s">
        <v>2445</v>
      </c>
      <c r="D294" s="56">
        <v>43911</v>
      </c>
      <c r="E294" s="56">
        <v>43911</v>
      </c>
      <c r="F294" s="57" t="s">
        <v>2025</v>
      </c>
      <c r="G294" s="57" t="s">
        <v>2058</v>
      </c>
      <c r="H294" s="57">
        <v>49</v>
      </c>
      <c r="I294" s="57" t="s">
        <v>2143</v>
      </c>
    </row>
    <row r="295" spans="1:9">
      <c r="A295" s="54" t="s">
        <v>2448</v>
      </c>
      <c r="B295" s="54" t="s">
        <v>2447</v>
      </c>
      <c r="C295" s="57" t="s">
        <v>2450</v>
      </c>
      <c r="D295" s="56">
        <v>43797</v>
      </c>
      <c r="E295" s="56">
        <v>43797</v>
      </c>
      <c r="F295" s="57" t="s">
        <v>2025</v>
      </c>
      <c r="G295" s="57" t="s">
        <v>2193</v>
      </c>
      <c r="H295" s="57">
        <v>50</v>
      </c>
      <c r="I295" s="57" t="s">
        <v>2449</v>
      </c>
    </row>
    <row r="296" spans="1:9">
      <c r="A296" s="54" t="s">
        <v>2452</v>
      </c>
      <c r="B296" s="54" t="s">
        <v>2451</v>
      </c>
      <c r="C296" s="57" t="s">
        <v>2453</v>
      </c>
      <c r="D296" s="56">
        <v>43797</v>
      </c>
      <c r="E296" s="56">
        <v>43797</v>
      </c>
      <c r="F296" s="57" t="s">
        <v>2025</v>
      </c>
      <c r="G296" s="57" t="s">
        <v>2193</v>
      </c>
      <c r="H296" s="57">
        <v>50</v>
      </c>
      <c r="I296" s="57" t="s">
        <v>2449</v>
      </c>
    </row>
    <row r="297" spans="1:9">
      <c r="A297" s="54" t="s">
        <v>2455</v>
      </c>
      <c r="B297" s="54" t="s">
        <v>2454</v>
      </c>
      <c r="C297" s="57" t="s">
        <v>2456</v>
      </c>
      <c r="D297" s="56">
        <v>43797</v>
      </c>
      <c r="E297" s="56">
        <v>43797</v>
      </c>
      <c r="F297" s="57" t="s">
        <v>2025</v>
      </c>
      <c r="G297" s="57" t="s">
        <v>2193</v>
      </c>
      <c r="H297" s="57">
        <v>50</v>
      </c>
      <c r="I297" s="57" t="s">
        <v>2449</v>
      </c>
    </row>
    <row r="298" spans="1:9">
      <c r="A298" s="54">
        <v>4308066</v>
      </c>
      <c r="B298" s="54" t="s">
        <v>2457</v>
      </c>
      <c r="C298" s="57" t="s">
        <v>2458</v>
      </c>
      <c r="D298" s="56">
        <v>43424</v>
      </c>
      <c r="E298" s="56">
        <v>43424</v>
      </c>
      <c r="F298" s="57" t="s">
        <v>2025</v>
      </c>
      <c r="G298" s="57" t="s">
        <v>2058</v>
      </c>
      <c r="H298" s="57">
        <v>50</v>
      </c>
      <c r="I298" s="57" t="s">
        <v>2449</v>
      </c>
    </row>
    <row r="299" spans="1:9">
      <c r="A299" s="54">
        <v>4309927</v>
      </c>
      <c r="B299" s="54" t="s">
        <v>2459</v>
      </c>
      <c r="C299" s="57" t="s">
        <v>2458</v>
      </c>
      <c r="D299" s="56">
        <v>43424</v>
      </c>
      <c r="E299" s="56">
        <v>43424</v>
      </c>
      <c r="F299" s="57" t="s">
        <v>2025</v>
      </c>
      <c r="G299" s="57" t="s">
        <v>2058</v>
      </c>
      <c r="H299" s="57">
        <v>50</v>
      </c>
      <c r="I299" s="57" t="s">
        <v>2449</v>
      </c>
    </row>
    <row r="300" spans="1:9">
      <c r="A300" s="54">
        <v>4311569</v>
      </c>
      <c r="B300" s="54" t="s">
        <v>2460</v>
      </c>
      <c r="C300" s="57" t="s">
        <v>2458</v>
      </c>
      <c r="D300" s="56">
        <v>43424</v>
      </c>
      <c r="E300" s="56">
        <v>43424</v>
      </c>
      <c r="F300" s="57" t="s">
        <v>2025</v>
      </c>
      <c r="G300" s="57" t="s">
        <v>2058</v>
      </c>
      <c r="H300" s="57">
        <v>50</v>
      </c>
      <c r="I300" s="57" t="s">
        <v>2449</v>
      </c>
    </row>
    <row r="301" spans="1:9">
      <c r="A301" s="54">
        <v>4312125</v>
      </c>
      <c r="B301" s="54" t="s">
        <v>2461</v>
      </c>
      <c r="C301" s="57" t="s">
        <v>2458</v>
      </c>
      <c r="D301" s="56">
        <v>43424</v>
      </c>
      <c r="E301" s="56">
        <v>43424</v>
      </c>
      <c r="F301" s="57" t="s">
        <v>2025</v>
      </c>
      <c r="G301" s="57" t="s">
        <v>2058</v>
      </c>
      <c r="H301" s="57">
        <v>50</v>
      </c>
      <c r="I301" s="57" t="s">
        <v>2449</v>
      </c>
    </row>
    <row r="302" spans="1:9">
      <c r="A302" s="54">
        <v>4318144</v>
      </c>
      <c r="B302" s="54" t="s">
        <v>2462</v>
      </c>
      <c r="C302" s="57" t="s">
        <v>2065</v>
      </c>
      <c r="D302" s="56">
        <v>43504</v>
      </c>
      <c r="E302" s="56">
        <v>43504</v>
      </c>
      <c r="F302" s="57" t="s">
        <v>2025</v>
      </c>
      <c r="G302" s="57" t="s">
        <v>2058</v>
      </c>
      <c r="H302" s="57">
        <v>50</v>
      </c>
      <c r="I302" s="57" t="s">
        <v>2449</v>
      </c>
    </row>
    <row r="303" spans="1:9">
      <c r="A303" s="54">
        <v>4322683</v>
      </c>
      <c r="B303" s="54" t="s">
        <v>2463</v>
      </c>
      <c r="C303" s="57" t="s">
        <v>2065</v>
      </c>
      <c r="D303" s="56">
        <v>43504</v>
      </c>
      <c r="E303" s="56">
        <v>43504</v>
      </c>
      <c r="F303" s="57" t="s">
        <v>2025</v>
      </c>
      <c r="G303" s="57" t="s">
        <v>2058</v>
      </c>
      <c r="H303" s="57">
        <v>50</v>
      </c>
      <c r="I303" s="57" t="s">
        <v>2449</v>
      </c>
    </row>
    <row r="304" spans="1:9">
      <c r="A304" s="54">
        <v>4325881</v>
      </c>
      <c r="B304" s="54" t="s">
        <v>2464</v>
      </c>
      <c r="C304" s="57" t="s">
        <v>2465</v>
      </c>
      <c r="D304" s="56">
        <v>43507</v>
      </c>
      <c r="E304" s="56">
        <v>43504</v>
      </c>
      <c r="F304" s="57" t="s">
        <v>2025</v>
      </c>
      <c r="G304" s="57" t="s">
        <v>2058</v>
      </c>
      <c r="H304" s="57">
        <v>50</v>
      </c>
      <c r="I304" s="57" t="s">
        <v>2449</v>
      </c>
    </row>
    <row r="305" spans="1:9">
      <c r="A305" s="54">
        <v>4336438</v>
      </c>
      <c r="B305" s="54" t="s">
        <v>2466</v>
      </c>
      <c r="C305" s="57" t="s">
        <v>2467</v>
      </c>
      <c r="D305" s="56">
        <v>43592</v>
      </c>
      <c r="E305" s="56">
        <v>43592</v>
      </c>
      <c r="F305" s="57" t="s">
        <v>2025</v>
      </c>
      <c r="G305" s="57" t="s">
        <v>2058</v>
      </c>
      <c r="H305" s="57">
        <v>50</v>
      </c>
      <c r="I305" s="57" t="s">
        <v>2449</v>
      </c>
    </row>
    <row r="306" spans="1:9">
      <c r="A306" s="54">
        <v>4337951</v>
      </c>
      <c r="B306" s="54" t="s">
        <v>2468</v>
      </c>
      <c r="C306" s="57" t="s">
        <v>2467</v>
      </c>
      <c r="D306" s="56">
        <v>43592</v>
      </c>
      <c r="E306" s="56">
        <v>43592</v>
      </c>
      <c r="F306" s="57" t="s">
        <v>2025</v>
      </c>
      <c r="G306" s="57" t="s">
        <v>2058</v>
      </c>
      <c r="H306" s="57">
        <v>50</v>
      </c>
      <c r="I306" s="57" t="s">
        <v>2449</v>
      </c>
    </row>
    <row r="307" spans="1:9">
      <c r="A307" s="54">
        <v>4339349</v>
      </c>
      <c r="B307" s="54" t="s">
        <v>2469</v>
      </c>
      <c r="C307" s="57" t="s">
        <v>2467</v>
      </c>
      <c r="D307" s="56">
        <v>43592</v>
      </c>
      <c r="E307" s="56">
        <v>43592</v>
      </c>
      <c r="F307" s="57" t="s">
        <v>2025</v>
      </c>
      <c r="G307" s="57" t="s">
        <v>2058</v>
      </c>
      <c r="H307" s="57">
        <v>50</v>
      </c>
      <c r="I307" s="57" t="s">
        <v>2449</v>
      </c>
    </row>
    <row r="308" spans="1:9">
      <c r="A308" s="54">
        <v>4339350</v>
      </c>
      <c r="B308" s="54" t="s">
        <v>2470</v>
      </c>
      <c r="C308" s="57" t="s">
        <v>2467</v>
      </c>
      <c r="D308" s="56">
        <v>43592</v>
      </c>
      <c r="E308" s="56">
        <v>43592</v>
      </c>
      <c r="F308" s="57" t="s">
        <v>2025</v>
      </c>
      <c r="G308" s="57" t="s">
        <v>2058</v>
      </c>
      <c r="H308" s="57">
        <v>50</v>
      </c>
      <c r="I308" s="57" t="s">
        <v>2449</v>
      </c>
    </row>
    <row r="309" spans="1:9">
      <c r="A309" s="54">
        <v>4336739</v>
      </c>
      <c r="B309" s="54" t="s">
        <v>2471</v>
      </c>
      <c r="C309" s="57" t="s">
        <v>2467</v>
      </c>
      <c r="D309" s="56">
        <v>43592</v>
      </c>
      <c r="E309" s="56">
        <v>43592</v>
      </c>
      <c r="F309" s="57" t="s">
        <v>2025</v>
      </c>
      <c r="G309" s="57" t="s">
        <v>2058</v>
      </c>
      <c r="H309" s="57">
        <v>50</v>
      </c>
      <c r="I309" s="57" t="s">
        <v>2449</v>
      </c>
    </row>
    <row r="310" spans="1:9">
      <c r="A310" s="54">
        <v>4361277</v>
      </c>
      <c r="B310" s="54" t="s">
        <v>2472</v>
      </c>
      <c r="C310" s="57" t="s">
        <v>2270</v>
      </c>
      <c r="D310" s="56">
        <v>43755</v>
      </c>
      <c r="E310" s="56">
        <v>43755</v>
      </c>
      <c r="F310" s="57" t="s">
        <v>2025</v>
      </c>
      <c r="G310" s="57" t="s">
        <v>2058</v>
      </c>
      <c r="H310" s="57">
        <v>50</v>
      </c>
      <c r="I310" s="57" t="s">
        <v>2449</v>
      </c>
    </row>
    <row r="311" spans="1:9">
      <c r="A311" s="54">
        <v>4362756</v>
      </c>
      <c r="B311" s="54" t="s">
        <v>2473</v>
      </c>
      <c r="C311" s="57" t="s">
        <v>2270</v>
      </c>
      <c r="D311" s="56">
        <v>43755</v>
      </c>
      <c r="E311" s="56">
        <v>43755</v>
      </c>
      <c r="F311" s="57" t="s">
        <v>2025</v>
      </c>
      <c r="G311" s="57" t="s">
        <v>2058</v>
      </c>
      <c r="H311" s="57">
        <v>50</v>
      </c>
      <c r="I311" s="57" t="s">
        <v>2449</v>
      </c>
    </row>
    <row r="312" spans="1:9">
      <c r="A312" s="54">
        <v>4365071</v>
      </c>
      <c r="B312" s="54" t="s">
        <v>2474</v>
      </c>
      <c r="C312" s="57" t="s">
        <v>2270</v>
      </c>
      <c r="D312" s="56">
        <v>43755</v>
      </c>
      <c r="E312" s="56">
        <v>43755</v>
      </c>
      <c r="F312" s="57" t="s">
        <v>2025</v>
      </c>
      <c r="G312" s="57" t="s">
        <v>2058</v>
      </c>
      <c r="H312" s="57">
        <v>50</v>
      </c>
      <c r="I312" s="57" t="s">
        <v>2449</v>
      </c>
    </row>
    <row r="313" spans="1:9">
      <c r="A313" s="54">
        <v>4358493</v>
      </c>
      <c r="B313" s="54" t="s">
        <v>2475</v>
      </c>
      <c r="C313" s="57" t="s">
        <v>2270</v>
      </c>
      <c r="D313" s="56">
        <v>43755</v>
      </c>
      <c r="E313" s="56">
        <v>43755</v>
      </c>
      <c r="F313" s="57" t="s">
        <v>2025</v>
      </c>
      <c r="G313" s="57" t="s">
        <v>2058</v>
      </c>
      <c r="H313" s="57">
        <v>50</v>
      </c>
      <c r="I313" s="57" t="s">
        <v>2449</v>
      </c>
    </row>
    <row r="314" spans="1:9">
      <c r="A314" s="54">
        <v>4360851</v>
      </c>
      <c r="B314" s="54" t="s">
        <v>2476</v>
      </c>
      <c r="C314" s="57" t="s">
        <v>2270</v>
      </c>
      <c r="D314" s="56">
        <v>43755</v>
      </c>
      <c r="E314" s="56">
        <v>43755</v>
      </c>
      <c r="F314" s="57" t="s">
        <v>2025</v>
      </c>
      <c r="G314" s="57" t="s">
        <v>2058</v>
      </c>
      <c r="H314" s="57">
        <v>50</v>
      </c>
      <c r="I314" s="57" t="s">
        <v>2449</v>
      </c>
    </row>
    <row r="315" spans="1:9">
      <c r="A315" s="54">
        <v>4360877</v>
      </c>
      <c r="B315" s="54" t="s">
        <v>2477</v>
      </c>
      <c r="C315" s="57" t="s">
        <v>2270</v>
      </c>
      <c r="D315" s="56">
        <v>43755</v>
      </c>
      <c r="E315" s="56">
        <v>43755</v>
      </c>
      <c r="F315" s="57" t="s">
        <v>2025</v>
      </c>
      <c r="G315" s="57" t="s">
        <v>2058</v>
      </c>
      <c r="H315" s="57">
        <v>50</v>
      </c>
      <c r="I315" s="57" t="s">
        <v>2449</v>
      </c>
    </row>
    <row r="316" spans="1:9">
      <c r="A316" s="54">
        <v>4361233</v>
      </c>
      <c r="B316" s="54" t="s">
        <v>2478</v>
      </c>
      <c r="C316" s="57" t="s">
        <v>2270</v>
      </c>
      <c r="D316" s="56">
        <v>43755</v>
      </c>
      <c r="E316" s="56">
        <v>43755</v>
      </c>
      <c r="F316" s="57" t="s">
        <v>2025</v>
      </c>
      <c r="G316" s="57" t="s">
        <v>2058</v>
      </c>
      <c r="H316" s="57">
        <v>50</v>
      </c>
      <c r="I316" s="57" t="s">
        <v>2449</v>
      </c>
    </row>
    <row r="317" spans="1:9">
      <c r="A317" s="54">
        <v>4365282</v>
      </c>
      <c r="B317" s="54" t="s">
        <v>2479</v>
      </c>
      <c r="C317" s="57" t="s">
        <v>2480</v>
      </c>
      <c r="D317" s="56">
        <v>43775</v>
      </c>
      <c r="E317" s="56">
        <v>43775</v>
      </c>
      <c r="F317" s="57" t="s">
        <v>2025</v>
      </c>
      <c r="G317" s="57" t="s">
        <v>2058</v>
      </c>
      <c r="H317" s="57">
        <v>50</v>
      </c>
      <c r="I317" s="57" t="s">
        <v>2449</v>
      </c>
    </row>
    <row r="318" spans="1:9">
      <c r="A318" s="54">
        <v>4365876</v>
      </c>
      <c r="B318" s="54" t="s">
        <v>2481</v>
      </c>
      <c r="C318" s="57" t="s">
        <v>2480</v>
      </c>
      <c r="D318" s="56">
        <v>43775</v>
      </c>
      <c r="E318" s="56">
        <v>43775</v>
      </c>
      <c r="F318" s="57" t="s">
        <v>2025</v>
      </c>
      <c r="G318" s="57" t="s">
        <v>2058</v>
      </c>
      <c r="H318" s="57">
        <v>50</v>
      </c>
      <c r="I318" s="57" t="s">
        <v>2449</v>
      </c>
    </row>
    <row r="319" spans="1:9">
      <c r="A319" s="54">
        <v>4309595</v>
      </c>
      <c r="B319" s="54" t="s">
        <v>2482</v>
      </c>
      <c r="C319" s="57" t="s">
        <v>2483</v>
      </c>
      <c r="D319" s="56">
        <v>43385</v>
      </c>
      <c r="E319" s="56">
        <v>43385</v>
      </c>
      <c r="F319" s="57" t="s">
        <v>2025</v>
      </c>
      <c r="G319" s="57" t="s">
        <v>2125</v>
      </c>
      <c r="H319" s="57">
        <v>50</v>
      </c>
      <c r="I319" s="57" t="s">
        <v>2449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F5356-0CBC-4183-8BFE-09C6C254C87E}">
  <dimension ref="A1:K2051"/>
  <sheetViews>
    <sheetView topLeftCell="A35" workbookViewId="0">
      <selection activeCell="F28" sqref="F28"/>
    </sheetView>
  </sheetViews>
  <sheetFormatPr baseColWidth="10" defaultRowHeight="15"/>
  <sheetData>
    <row r="1" spans="1:11">
      <c r="A1" s="42" t="s">
        <v>32</v>
      </c>
      <c r="B1" s="42" t="s">
        <v>33</v>
      </c>
      <c r="C1" s="42" t="s">
        <v>34</v>
      </c>
      <c r="D1" s="42" t="s">
        <v>35</v>
      </c>
      <c r="E1" s="42" t="s">
        <v>36</v>
      </c>
      <c r="F1" s="42" t="s">
        <v>37</v>
      </c>
      <c r="G1" s="42" t="s">
        <v>38</v>
      </c>
      <c r="H1" s="43" t="s">
        <v>39</v>
      </c>
      <c r="I1" s="42" t="s">
        <v>40</v>
      </c>
      <c r="J1" s="42" t="s">
        <v>41</v>
      </c>
      <c r="K1" s="42" t="s">
        <v>42</v>
      </c>
    </row>
    <row r="2" spans="1:11">
      <c r="A2" s="44">
        <v>4264992</v>
      </c>
      <c r="B2" s="45">
        <v>191100</v>
      </c>
      <c r="C2" s="44" t="s">
        <v>43</v>
      </c>
      <c r="D2" s="44" t="s">
        <v>44</v>
      </c>
      <c r="E2" s="44" t="s">
        <v>45</v>
      </c>
      <c r="F2" s="44" t="s">
        <v>46</v>
      </c>
      <c r="G2" s="44" t="s">
        <v>47</v>
      </c>
      <c r="H2" s="46" t="s">
        <v>48</v>
      </c>
      <c r="I2" s="46">
        <v>43084</v>
      </c>
      <c r="J2" s="44" t="s">
        <v>49</v>
      </c>
      <c r="K2" s="44" t="s">
        <v>50</v>
      </c>
    </row>
    <row r="3" spans="1:11">
      <c r="A3" s="44">
        <v>4257920</v>
      </c>
      <c r="B3" s="45">
        <v>567000</v>
      </c>
      <c r="C3" s="44" t="s">
        <v>43</v>
      </c>
      <c r="D3" s="44" t="s">
        <v>44</v>
      </c>
      <c r="E3" s="44" t="s">
        <v>45</v>
      </c>
      <c r="F3" s="44" t="s">
        <v>46</v>
      </c>
      <c r="G3" s="44" t="s">
        <v>51</v>
      </c>
      <c r="H3" s="46" t="s">
        <v>48</v>
      </c>
      <c r="I3" s="46">
        <v>43042</v>
      </c>
      <c r="J3" s="44" t="s">
        <v>49</v>
      </c>
      <c r="K3" s="44" t="s">
        <v>50</v>
      </c>
    </row>
    <row r="4" spans="1:11">
      <c r="A4" s="44">
        <v>4259952</v>
      </c>
      <c r="B4" s="45">
        <v>29500</v>
      </c>
      <c r="C4" s="44" t="s">
        <v>43</v>
      </c>
      <c r="D4" s="44" t="s">
        <v>44</v>
      </c>
      <c r="E4" s="44" t="s">
        <v>45</v>
      </c>
      <c r="F4" s="44" t="s">
        <v>46</v>
      </c>
      <c r="G4" s="44" t="s">
        <v>52</v>
      </c>
      <c r="H4" s="46" t="s">
        <v>48</v>
      </c>
      <c r="I4" s="46">
        <v>43056</v>
      </c>
      <c r="J4" s="44" t="s">
        <v>49</v>
      </c>
      <c r="K4" s="44" t="s">
        <v>50</v>
      </c>
    </row>
    <row r="5" spans="1:11">
      <c r="A5" s="44">
        <v>4262198</v>
      </c>
      <c r="B5" s="45">
        <v>31000</v>
      </c>
      <c r="C5" s="44" t="s">
        <v>43</v>
      </c>
      <c r="D5" s="44" t="s">
        <v>44</v>
      </c>
      <c r="E5" s="44" t="s">
        <v>45</v>
      </c>
      <c r="F5" s="44" t="s">
        <v>46</v>
      </c>
      <c r="G5" s="44" t="s">
        <v>53</v>
      </c>
      <c r="H5" s="46" t="s">
        <v>48</v>
      </c>
      <c r="I5" s="46">
        <v>43068</v>
      </c>
      <c r="J5" s="44" t="s">
        <v>49</v>
      </c>
      <c r="K5" s="44" t="s">
        <v>50</v>
      </c>
    </row>
    <row r="6" spans="1:11">
      <c r="A6" s="44">
        <v>4262607</v>
      </c>
      <c r="B6" s="45">
        <v>134400</v>
      </c>
      <c r="C6" s="44" t="s">
        <v>43</v>
      </c>
      <c r="D6" s="44" t="s">
        <v>44</v>
      </c>
      <c r="E6" s="44" t="s">
        <v>45</v>
      </c>
      <c r="F6" s="44" t="s">
        <v>46</v>
      </c>
      <c r="G6" s="44" t="s">
        <v>54</v>
      </c>
      <c r="H6" s="46" t="s">
        <v>48</v>
      </c>
      <c r="I6" s="46">
        <v>43070</v>
      </c>
      <c r="J6" s="44" t="s">
        <v>49</v>
      </c>
      <c r="K6" s="44" t="s">
        <v>50</v>
      </c>
    </row>
    <row r="7" spans="1:11">
      <c r="A7" s="44">
        <v>4263031</v>
      </c>
      <c r="B7" s="45">
        <v>64700</v>
      </c>
      <c r="C7" s="44" t="s">
        <v>43</v>
      </c>
      <c r="D7" s="44" t="s">
        <v>44</v>
      </c>
      <c r="E7" s="44" t="s">
        <v>45</v>
      </c>
      <c r="F7" s="44" t="s">
        <v>46</v>
      </c>
      <c r="G7" s="44" t="s">
        <v>55</v>
      </c>
      <c r="H7" s="46" t="s">
        <v>48</v>
      </c>
      <c r="I7" s="46">
        <v>43073</v>
      </c>
      <c r="J7" s="44" t="s">
        <v>49</v>
      </c>
      <c r="K7" s="44" t="s">
        <v>50</v>
      </c>
    </row>
    <row r="8" spans="1:11">
      <c r="A8" s="44">
        <v>4263048</v>
      </c>
      <c r="B8" s="45">
        <v>64700</v>
      </c>
      <c r="C8" s="44" t="s">
        <v>43</v>
      </c>
      <c r="D8" s="44" t="s">
        <v>44</v>
      </c>
      <c r="E8" s="44" t="s">
        <v>45</v>
      </c>
      <c r="F8" s="44" t="s">
        <v>46</v>
      </c>
      <c r="G8" s="44" t="s">
        <v>56</v>
      </c>
      <c r="H8" s="46" t="s">
        <v>48</v>
      </c>
      <c r="I8" s="46">
        <v>43073</v>
      </c>
      <c r="J8" s="44" t="s">
        <v>49</v>
      </c>
      <c r="K8" s="44" t="s">
        <v>50</v>
      </c>
    </row>
    <row r="9" spans="1:11">
      <c r="A9" s="44">
        <v>4264230</v>
      </c>
      <c r="B9" s="45">
        <v>101100</v>
      </c>
      <c r="C9" s="44" t="s">
        <v>43</v>
      </c>
      <c r="D9" s="44" t="s">
        <v>44</v>
      </c>
      <c r="E9" s="44" t="s">
        <v>45</v>
      </c>
      <c r="F9" s="44" t="s">
        <v>46</v>
      </c>
      <c r="G9" s="44" t="s">
        <v>57</v>
      </c>
      <c r="H9" s="46" t="s">
        <v>48</v>
      </c>
      <c r="I9" s="46">
        <v>43081</v>
      </c>
      <c r="J9" s="44" t="s">
        <v>49</v>
      </c>
      <c r="K9" s="44" t="s">
        <v>50</v>
      </c>
    </row>
    <row r="10" spans="1:11">
      <c r="A10" s="44">
        <v>4264552</v>
      </c>
      <c r="B10" s="45">
        <v>22100</v>
      </c>
      <c r="C10" s="44" t="s">
        <v>43</v>
      </c>
      <c r="D10" s="44" t="s">
        <v>44</v>
      </c>
      <c r="E10" s="44" t="s">
        <v>45</v>
      </c>
      <c r="F10" s="44" t="s">
        <v>46</v>
      </c>
      <c r="G10" s="44" t="s">
        <v>58</v>
      </c>
      <c r="H10" s="46" t="s">
        <v>48</v>
      </c>
      <c r="I10" s="46">
        <v>43082</v>
      </c>
      <c r="J10" s="44" t="s">
        <v>49</v>
      </c>
      <c r="K10" s="44" t="s">
        <v>50</v>
      </c>
    </row>
    <row r="11" spans="1:11">
      <c r="A11" s="44">
        <v>4265349</v>
      </c>
      <c r="B11" s="45">
        <v>24300</v>
      </c>
      <c r="C11" s="44" t="s">
        <v>43</v>
      </c>
      <c r="D11" s="44" t="s">
        <v>44</v>
      </c>
      <c r="E11" s="44" t="s">
        <v>45</v>
      </c>
      <c r="F11" s="44" t="s">
        <v>46</v>
      </c>
      <c r="G11" s="44" t="s">
        <v>59</v>
      </c>
      <c r="H11" s="46" t="s">
        <v>48</v>
      </c>
      <c r="I11" s="46">
        <v>43087</v>
      </c>
      <c r="J11" s="44" t="s">
        <v>49</v>
      </c>
      <c r="K11" s="44" t="s">
        <v>50</v>
      </c>
    </row>
    <row r="12" spans="1:11">
      <c r="A12" s="44">
        <v>4265361</v>
      </c>
      <c r="B12" s="45">
        <v>40500</v>
      </c>
      <c r="C12" s="44" t="s">
        <v>43</v>
      </c>
      <c r="D12" s="44" t="s">
        <v>44</v>
      </c>
      <c r="E12" s="44" t="s">
        <v>45</v>
      </c>
      <c r="F12" s="44" t="s">
        <v>46</v>
      </c>
      <c r="G12" s="44" t="s">
        <v>60</v>
      </c>
      <c r="H12" s="46" t="s">
        <v>48</v>
      </c>
      <c r="I12" s="46">
        <v>43087</v>
      </c>
      <c r="J12" s="44" t="s">
        <v>49</v>
      </c>
      <c r="K12" s="44" t="s">
        <v>50</v>
      </c>
    </row>
    <row r="13" spans="1:11">
      <c r="A13" s="44">
        <v>4266286</v>
      </c>
      <c r="B13" s="45">
        <v>70000</v>
      </c>
      <c r="C13" s="44" t="s">
        <v>43</v>
      </c>
      <c r="D13" s="44" t="s">
        <v>44</v>
      </c>
      <c r="E13" s="44" t="s">
        <v>45</v>
      </c>
      <c r="F13" s="44" t="s">
        <v>46</v>
      </c>
      <c r="G13" s="44" t="s">
        <v>61</v>
      </c>
      <c r="H13" s="46" t="s">
        <v>48</v>
      </c>
      <c r="I13" s="46">
        <v>43091</v>
      </c>
      <c r="J13" s="44" t="s">
        <v>49</v>
      </c>
      <c r="K13" s="44" t="s">
        <v>50</v>
      </c>
    </row>
    <row r="14" spans="1:11">
      <c r="A14" s="44">
        <v>4265165</v>
      </c>
      <c r="B14" s="45">
        <v>42500</v>
      </c>
      <c r="C14" s="44" t="s">
        <v>43</v>
      </c>
      <c r="D14" s="44" t="s">
        <v>44</v>
      </c>
      <c r="E14" s="44" t="s">
        <v>45</v>
      </c>
      <c r="F14" s="44" t="s">
        <v>46</v>
      </c>
      <c r="G14" s="44" t="s">
        <v>62</v>
      </c>
      <c r="H14" s="46" t="s">
        <v>48</v>
      </c>
      <c r="I14" s="46">
        <v>43085</v>
      </c>
      <c r="J14" s="44" t="s">
        <v>49</v>
      </c>
      <c r="K14" s="44" t="s">
        <v>50</v>
      </c>
    </row>
    <row r="15" spans="1:11">
      <c r="A15" s="44">
        <v>4265844</v>
      </c>
      <c r="B15" s="45">
        <v>42500</v>
      </c>
      <c r="C15" s="44" t="s">
        <v>43</v>
      </c>
      <c r="D15" s="44" t="s">
        <v>44</v>
      </c>
      <c r="E15" s="44" t="s">
        <v>45</v>
      </c>
      <c r="F15" s="44" t="s">
        <v>46</v>
      </c>
      <c r="G15" s="44" t="s">
        <v>63</v>
      </c>
      <c r="H15" s="46" t="s">
        <v>48</v>
      </c>
      <c r="I15" s="46">
        <v>43089</v>
      </c>
      <c r="J15" s="44" t="s">
        <v>49</v>
      </c>
      <c r="K15" s="44" t="s">
        <v>50</v>
      </c>
    </row>
    <row r="16" spans="1:11">
      <c r="A16" s="44">
        <v>4267009</v>
      </c>
      <c r="B16" s="45">
        <v>42500</v>
      </c>
      <c r="C16" s="44" t="s">
        <v>43</v>
      </c>
      <c r="D16" s="44" t="s">
        <v>44</v>
      </c>
      <c r="E16" s="44" t="s">
        <v>45</v>
      </c>
      <c r="F16" s="44" t="s">
        <v>46</v>
      </c>
      <c r="G16" s="44" t="s">
        <v>64</v>
      </c>
      <c r="H16" s="46" t="s">
        <v>48</v>
      </c>
      <c r="I16" s="46">
        <v>43097</v>
      </c>
      <c r="J16" s="44" t="s">
        <v>49</v>
      </c>
      <c r="K16" s="44" t="s">
        <v>50</v>
      </c>
    </row>
    <row r="17" spans="1:11">
      <c r="A17" s="44">
        <v>4267134</v>
      </c>
      <c r="B17" s="45">
        <v>38300</v>
      </c>
      <c r="C17" s="44" t="s">
        <v>43</v>
      </c>
      <c r="D17" s="44" t="s">
        <v>44</v>
      </c>
      <c r="E17" s="44" t="s">
        <v>45</v>
      </c>
      <c r="F17" s="44" t="s">
        <v>46</v>
      </c>
      <c r="G17" s="44" t="s">
        <v>65</v>
      </c>
      <c r="H17" s="46" t="s">
        <v>48</v>
      </c>
      <c r="I17" s="46">
        <v>43098</v>
      </c>
      <c r="J17" s="44" t="s">
        <v>49</v>
      </c>
      <c r="K17" s="44" t="s">
        <v>50</v>
      </c>
    </row>
    <row r="18" spans="1:11">
      <c r="A18" s="44">
        <v>4267166</v>
      </c>
      <c r="B18" s="45">
        <v>42500</v>
      </c>
      <c r="C18" s="44" t="s">
        <v>43</v>
      </c>
      <c r="D18" s="44" t="s">
        <v>44</v>
      </c>
      <c r="E18" s="44" t="s">
        <v>45</v>
      </c>
      <c r="F18" s="44" t="s">
        <v>46</v>
      </c>
      <c r="G18" s="44" t="s">
        <v>66</v>
      </c>
      <c r="H18" s="46" t="s">
        <v>48</v>
      </c>
      <c r="I18" s="46">
        <v>43098</v>
      </c>
      <c r="J18" s="44" t="s">
        <v>49</v>
      </c>
      <c r="K18" s="44" t="s">
        <v>50</v>
      </c>
    </row>
    <row r="19" spans="1:11">
      <c r="A19" s="44">
        <v>4263987</v>
      </c>
      <c r="B19" s="45">
        <v>42500</v>
      </c>
      <c r="C19" s="44" t="s">
        <v>43</v>
      </c>
      <c r="D19" s="44" t="s">
        <v>44</v>
      </c>
      <c r="E19" s="44" t="s">
        <v>45</v>
      </c>
      <c r="F19" s="44" t="s">
        <v>46</v>
      </c>
      <c r="G19" s="44" t="s">
        <v>67</v>
      </c>
      <c r="H19" s="46" t="s">
        <v>48</v>
      </c>
      <c r="I19" s="46">
        <v>43080</v>
      </c>
      <c r="J19" s="44" t="s">
        <v>49</v>
      </c>
      <c r="K19" s="44" t="s">
        <v>50</v>
      </c>
    </row>
    <row r="20" spans="1:11">
      <c r="A20" s="44">
        <v>4263897</v>
      </c>
      <c r="B20" s="45">
        <v>42500</v>
      </c>
      <c r="C20" s="44" t="s">
        <v>43</v>
      </c>
      <c r="D20" s="44" t="s">
        <v>44</v>
      </c>
      <c r="E20" s="44" t="s">
        <v>45</v>
      </c>
      <c r="F20" s="44" t="s">
        <v>46</v>
      </c>
      <c r="G20" s="44" t="s">
        <v>68</v>
      </c>
      <c r="H20" s="46" t="s">
        <v>48</v>
      </c>
      <c r="I20" s="46">
        <v>43078</v>
      </c>
      <c r="J20" s="44" t="s">
        <v>49</v>
      </c>
      <c r="K20" s="44" t="s">
        <v>50</v>
      </c>
    </row>
    <row r="21" spans="1:11">
      <c r="A21" s="44">
        <v>4264706</v>
      </c>
      <c r="B21" s="45">
        <v>42500</v>
      </c>
      <c r="C21" s="44" t="s">
        <v>43</v>
      </c>
      <c r="D21" s="44" t="s">
        <v>44</v>
      </c>
      <c r="E21" s="44" t="s">
        <v>45</v>
      </c>
      <c r="F21" s="44" t="s">
        <v>46</v>
      </c>
      <c r="G21" s="44" t="s">
        <v>69</v>
      </c>
      <c r="H21" s="46" t="s">
        <v>48</v>
      </c>
      <c r="I21" s="46">
        <v>43083</v>
      </c>
      <c r="J21" s="44" t="s">
        <v>49</v>
      </c>
      <c r="K21" s="44" t="s">
        <v>50</v>
      </c>
    </row>
    <row r="22" spans="1:11">
      <c r="A22" s="44">
        <v>4264976</v>
      </c>
      <c r="B22" s="45">
        <v>42500</v>
      </c>
      <c r="C22" s="44" t="s">
        <v>43</v>
      </c>
      <c r="D22" s="44" t="s">
        <v>44</v>
      </c>
      <c r="E22" s="44" t="s">
        <v>45</v>
      </c>
      <c r="F22" s="44" t="s">
        <v>46</v>
      </c>
      <c r="G22" s="44" t="s">
        <v>70</v>
      </c>
      <c r="H22" s="46" t="s">
        <v>48</v>
      </c>
      <c r="I22" s="46">
        <v>43084</v>
      </c>
      <c r="J22" s="44" t="s">
        <v>49</v>
      </c>
      <c r="K22" s="44" t="s">
        <v>50</v>
      </c>
    </row>
    <row r="23" spans="1:11">
      <c r="A23" s="44">
        <v>4264985</v>
      </c>
      <c r="B23" s="45">
        <v>42500</v>
      </c>
      <c r="C23" s="44" t="s">
        <v>43</v>
      </c>
      <c r="D23" s="44" t="s">
        <v>44</v>
      </c>
      <c r="E23" s="44" t="s">
        <v>45</v>
      </c>
      <c r="F23" s="44" t="s">
        <v>46</v>
      </c>
      <c r="G23" s="44" t="s">
        <v>71</v>
      </c>
      <c r="H23" s="46" t="s">
        <v>48</v>
      </c>
      <c r="I23" s="46">
        <v>43084</v>
      </c>
      <c r="J23" s="44" t="s">
        <v>49</v>
      </c>
      <c r="K23" s="44" t="s">
        <v>50</v>
      </c>
    </row>
    <row r="24" spans="1:11">
      <c r="A24" s="44">
        <v>4267165</v>
      </c>
      <c r="B24" s="45">
        <v>42500</v>
      </c>
      <c r="C24" s="44" t="s">
        <v>43</v>
      </c>
      <c r="D24" s="44" t="s">
        <v>44</v>
      </c>
      <c r="E24" s="44" t="s">
        <v>45</v>
      </c>
      <c r="F24" s="44" t="s">
        <v>46</v>
      </c>
      <c r="G24" s="44" t="s">
        <v>72</v>
      </c>
      <c r="H24" s="46" t="s">
        <v>48</v>
      </c>
      <c r="I24" s="46">
        <v>43098</v>
      </c>
      <c r="J24" s="44" t="s">
        <v>49</v>
      </c>
      <c r="K24" s="44" t="s">
        <v>50</v>
      </c>
    </row>
    <row r="25" spans="1:11">
      <c r="A25" s="44">
        <v>4265181</v>
      </c>
      <c r="B25" s="45">
        <v>42500</v>
      </c>
      <c r="C25" s="44" t="s">
        <v>43</v>
      </c>
      <c r="D25" s="44" t="s">
        <v>44</v>
      </c>
      <c r="E25" s="44" t="s">
        <v>45</v>
      </c>
      <c r="F25" s="44" t="s">
        <v>46</v>
      </c>
      <c r="G25" s="44" t="s">
        <v>73</v>
      </c>
      <c r="H25" s="46" t="s">
        <v>48</v>
      </c>
      <c r="I25" s="46">
        <v>43085</v>
      </c>
      <c r="J25" s="44" t="s">
        <v>49</v>
      </c>
      <c r="K25" s="44" t="s">
        <v>50</v>
      </c>
    </row>
    <row r="26" spans="1:11">
      <c r="A26" s="44">
        <v>4263025</v>
      </c>
      <c r="B26" s="45">
        <v>42500</v>
      </c>
      <c r="C26" s="44" t="s">
        <v>43</v>
      </c>
      <c r="D26" s="44" t="s">
        <v>44</v>
      </c>
      <c r="E26" s="44" t="s">
        <v>45</v>
      </c>
      <c r="F26" s="44" t="s">
        <v>46</v>
      </c>
      <c r="G26" s="44" t="s">
        <v>74</v>
      </c>
      <c r="H26" s="46" t="s">
        <v>48</v>
      </c>
      <c r="I26" s="46">
        <v>43073</v>
      </c>
      <c r="J26" s="44" t="s">
        <v>49</v>
      </c>
      <c r="K26" s="44" t="s">
        <v>50</v>
      </c>
    </row>
    <row r="27" spans="1:11">
      <c r="A27" s="44">
        <v>4263986</v>
      </c>
      <c r="B27" s="45">
        <v>42500</v>
      </c>
      <c r="C27" s="44" t="s">
        <v>43</v>
      </c>
      <c r="D27" s="44" t="s">
        <v>44</v>
      </c>
      <c r="E27" s="44" t="s">
        <v>45</v>
      </c>
      <c r="F27" s="44" t="s">
        <v>46</v>
      </c>
      <c r="G27" s="44" t="s">
        <v>75</v>
      </c>
      <c r="H27" s="46" t="s">
        <v>48</v>
      </c>
      <c r="I27" s="46">
        <v>43080</v>
      </c>
      <c r="J27" s="44" t="s">
        <v>49</v>
      </c>
      <c r="K27" s="44" t="s">
        <v>50</v>
      </c>
    </row>
    <row r="28" spans="1:11">
      <c r="A28" s="44">
        <v>4264225</v>
      </c>
      <c r="B28" s="45">
        <v>42500</v>
      </c>
      <c r="C28" s="44" t="s">
        <v>43</v>
      </c>
      <c r="D28" s="44" t="s">
        <v>44</v>
      </c>
      <c r="E28" s="44" t="s">
        <v>45</v>
      </c>
      <c r="F28" s="44" t="s">
        <v>46</v>
      </c>
      <c r="G28" s="44" t="s">
        <v>76</v>
      </c>
      <c r="H28" s="46" t="s">
        <v>48</v>
      </c>
      <c r="I28" s="46">
        <v>43081</v>
      </c>
      <c r="J28" s="44" t="s">
        <v>49</v>
      </c>
      <c r="K28" s="44" t="s">
        <v>50</v>
      </c>
    </row>
    <row r="29" spans="1:11">
      <c r="A29" s="44">
        <v>4264990</v>
      </c>
      <c r="B29" s="45">
        <v>42500</v>
      </c>
      <c r="C29" s="44" t="s">
        <v>43</v>
      </c>
      <c r="D29" s="44" t="s">
        <v>44</v>
      </c>
      <c r="E29" s="44" t="s">
        <v>45</v>
      </c>
      <c r="F29" s="44" t="s">
        <v>46</v>
      </c>
      <c r="G29" s="44" t="s">
        <v>77</v>
      </c>
      <c r="H29" s="46" t="s">
        <v>48</v>
      </c>
      <c r="I29" s="46">
        <v>43084</v>
      </c>
      <c r="J29" s="44" t="s">
        <v>49</v>
      </c>
      <c r="K29" s="44" t="s">
        <v>50</v>
      </c>
    </row>
    <row r="30" spans="1:11">
      <c r="A30" s="44">
        <v>4264247</v>
      </c>
      <c r="B30" s="45">
        <v>42500</v>
      </c>
      <c r="C30" s="44" t="s">
        <v>43</v>
      </c>
      <c r="D30" s="44" t="s">
        <v>44</v>
      </c>
      <c r="E30" s="44" t="s">
        <v>45</v>
      </c>
      <c r="F30" s="44" t="s">
        <v>46</v>
      </c>
      <c r="G30" s="44" t="s">
        <v>78</v>
      </c>
      <c r="H30" s="46" t="s">
        <v>48</v>
      </c>
      <c r="I30" s="46">
        <v>43081</v>
      </c>
      <c r="J30" s="44" t="s">
        <v>49</v>
      </c>
      <c r="K30" s="44" t="s">
        <v>50</v>
      </c>
    </row>
    <row r="31" spans="1:11">
      <c r="A31" s="44">
        <v>4265548</v>
      </c>
      <c r="B31" s="45">
        <v>42500</v>
      </c>
      <c r="C31" s="44" t="s">
        <v>43</v>
      </c>
      <c r="D31" s="44" t="s">
        <v>44</v>
      </c>
      <c r="E31" s="44" t="s">
        <v>45</v>
      </c>
      <c r="F31" s="44" t="s">
        <v>46</v>
      </c>
      <c r="G31" s="44" t="s">
        <v>79</v>
      </c>
      <c r="H31" s="46" t="s">
        <v>48</v>
      </c>
      <c r="I31" s="46">
        <v>43088</v>
      </c>
      <c r="J31" s="44" t="s">
        <v>49</v>
      </c>
      <c r="K31" s="44" t="s">
        <v>50</v>
      </c>
    </row>
    <row r="32" spans="1:11">
      <c r="A32" s="44">
        <v>4265207</v>
      </c>
      <c r="B32" s="45">
        <v>2748550</v>
      </c>
      <c r="C32" s="44" t="s">
        <v>43</v>
      </c>
      <c r="D32" s="44" t="s">
        <v>44</v>
      </c>
      <c r="E32" s="44" t="s">
        <v>45</v>
      </c>
      <c r="F32" s="44" t="s">
        <v>80</v>
      </c>
      <c r="G32" s="44" t="s">
        <v>81</v>
      </c>
      <c r="H32" s="46" t="s">
        <v>48</v>
      </c>
      <c r="I32" s="46">
        <v>43086</v>
      </c>
      <c r="J32" s="44" t="s">
        <v>49</v>
      </c>
      <c r="K32" s="44" t="s">
        <v>50</v>
      </c>
    </row>
    <row r="33" spans="1:11">
      <c r="A33" s="44">
        <v>4267114</v>
      </c>
      <c r="B33" s="45">
        <v>2052050</v>
      </c>
      <c r="C33" s="44" t="s">
        <v>43</v>
      </c>
      <c r="D33" s="44" t="s">
        <v>44</v>
      </c>
      <c r="E33" s="44" t="s">
        <v>45</v>
      </c>
      <c r="F33" s="44" t="s">
        <v>80</v>
      </c>
      <c r="G33" s="44" t="s">
        <v>82</v>
      </c>
      <c r="H33" s="46" t="s">
        <v>48</v>
      </c>
      <c r="I33" s="46">
        <v>43097</v>
      </c>
      <c r="J33" s="44" t="s">
        <v>49</v>
      </c>
      <c r="K33" s="44" t="s">
        <v>50</v>
      </c>
    </row>
    <row r="34" spans="1:11">
      <c r="A34" s="44">
        <v>4262004</v>
      </c>
      <c r="B34" s="45">
        <v>98200</v>
      </c>
      <c r="C34" s="44" t="s">
        <v>43</v>
      </c>
      <c r="D34" s="44" t="s">
        <v>44</v>
      </c>
      <c r="E34" s="44" t="s">
        <v>45</v>
      </c>
      <c r="F34" s="44" t="s">
        <v>83</v>
      </c>
      <c r="G34" s="44" t="s">
        <v>84</v>
      </c>
      <c r="H34" s="46" t="s">
        <v>48</v>
      </c>
      <c r="I34" s="46">
        <v>43067</v>
      </c>
      <c r="J34" s="44" t="s">
        <v>49</v>
      </c>
      <c r="K34" s="44" t="s">
        <v>50</v>
      </c>
    </row>
    <row r="35" spans="1:11">
      <c r="A35" s="44" t="s">
        <v>85</v>
      </c>
      <c r="B35" s="45">
        <v>7000000</v>
      </c>
      <c r="C35" s="44" t="s">
        <v>43</v>
      </c>
      <c r="D35" s="44" t="s">
        <v>44</v>
      </c>
      <c r="E35" s="44" t="s">
        <v>86</v>
      </c>
      <c r="F35" s="44" t="s">
        <v>87</v>
      </c>
      <c r="G35" s="44" t="s">
        <v>88</v>
      </c>
      <c r="H35" s="46" t="s">
        <v>89</v>
      </c>
      <c r="I35" s="46">
        <v>43047</v>
      </c>
      <c r="J35" s="44" t="s">
        <v>87</v>
      </c>
      <c r="K35" s="44" t="s">
        <v>90</v>
      </c>
    </row>
    <row r="36" spans="1:11">
      <c r="A36" s="44">
        <v>4265452</v>
      </c>
      <c r="B36" s="45">
        <v>3335790</v>
      </c>
      <c r="C36" s="44" t="s">
        <v>91</v>
      </c>
      <c r="D36" s="44" t="s">
        <v>92</v>
      </c>
      <c r="E36" s="44" t="s">
        <v>45</v>
      </c>
      <c r="F36" s="44" t="s">
        <v>80</v>
      </c>
      <c r="G36" s="44" t="s">
        <v>93</v>
      </c>
      <c r="H36" s="46" t="s">
        <v>48</v>
      </c>
      <c r="I36" s="46">
        <v>43087</v>
      </c>
      <c r="J36" s="44" t="s">
        <v>49</v>
      </c>
      <c r="K36" s="44" t="s">
        <v>50</v>
      </c>
    </row>
    <row r="37" spans="1:11">
      <c r="A37" s="44">
        <v>4266705</v>
      </c>
      <c r="B37" s="45">
        <v>1950910</v>
      </c>
      <c r="C37" s="44" t="s">
        <v>91</v>
      </c>
      <c r="D37" s="44" t="s">
        <v>92</v>
      </c>
      <c r="E37" s="44" t="s">
        <v>45</v>
      </c>
      <c r="F37" s="44" t="s">
        <v>80</v>
      </c>
      <c r="G37" s="44" t="s">
        <v>94</v>
      </c>
      <c r="H37" s="46" t="s">
        <v>48</v>
      </c>
      <c r="I37" s="46">
        <v>43095</v>
      </c>
      <c r="J37" s="44" t="s">
        <v>49</v>
      </c>
      <c r="K37" s="44" t="s">
        <v>50</v>
      </c>
    </row>
    <row r="38" spans="1:11">
      <c r="A38" s="44">
        <v>4265464</v>
      </c>
      <c r="B38" s="45">
        <v>1283910</v>
      </c>
      <c r="C38" s="44" t="s">
        <v>91</v>
      </c>
      <c r="D38" s="44" t="s">
        <v>92</v>
      </c>
      <c r="E38" s="44" t="s">
        <v>45</v>
      </c>
      <c r="F38" s="44" t="s">
        <v>80</v>
      </c>
      <c r="G38" s="44" t="s">
        <v>95</v>
      </c>
      <c r="H38" s="46" t="s">
        <v>48</v>
      </c>
      <c r="I38" s="46">
        <v>43087</v>
      </c>
      <c r="J38" s="44" t="s">
        <v>49</v>
      </c>
      <c r="K38" s="44" t="s">
        <v>50</v>
      </c>
    </row>
    <row r="39" spans="1:11">
      <c r="A39" s="44">
        <v>4264383</v>
      </c>
      <c r="B39" s="45">
        <v>372160</v>
      </c>
      <c r="C39" s="44" t="s">
        <v>91</v>
      </c>
      <c r="D39" s="44" t="s">
        <v>92</v>
      </c>
      <c r="E39" s="44" t="s">
        <v>45</v>
      </c>
      <c r="F39" s="44" t="s">
        <v>80</v>
      </c>
      <c r="G39" s="44" t="s">
        <v>96</v>
      </c>
      <c r="H39" s="46" t="s">
        <v>48</v>
      </c>
      <c r="I39" s="46">
        <v>43081</v>
      </c>
      <c r="J39" s="44" t="s">
        <v>49</v>
      </c>
      <c r="K39" s="44" t="s">
        <v>50</v>
      </c>
    </row>
    <row r="40" spans="1:11">
      <c r="A40" s="44" t="s">
        <v>97</v>
      </c>
      <c r="B40" s="45">
        <v>7000000</v>
      </c>
      <c r="C40" s="44" t="s">
        <v>91</v>
      </c>
      <c r="D40" s="44" t="s">
        <v>92</v>
      </c>
      <c r="E40" s="44" t="s">
        <v>86</v>
      </c>
      <c r="F40" s="44" t="s">
        <v>87</v>
      </c>
      <c r="G40" s="44" t="s">
        <v>98</v>
      </c>
      <c r="H40" s="46" t="s">
        <v>89</v>
      </c>
      <c r="I40" s="46">
        <v>43076</v>
      </c>
      <c r="J40" s="44" t="s">
        <v>99</v>
      </c>
      <c r="K40" s="44" t="s">
        <v>90</v>
      </c>
    </row>
    <row r="41" spans="1:11">
      <c r="A41" s="44">
        <v>4261146</v>
      </c>
      <c r="B41" s="45">
        <v>57230</v>
      </c>
      <c r="C41" s="44" t="s">
        <v>91</v>
      </c>
      <c r="D41" s="44" t="s">
        <v>92</v>
      </c>
      <c r="E41" s="44" t="s">
        <v>45</v>
      </c>
      <c r="F41" s="44" t="s">
        <v>100</v>
      </c>
      <c r="G41" s="44" t="s">
        <v>101</v>
      </c>
      <c r="H41" s="46" t="s">
        <v>102</v>
      </c>
      <c r="I41" s="46">
        <v>43101</v>
      </c>
      <c r="J41" s="44" t="s">
        <v>103</v>
      </c>
      <c r="K41" s="44" t="s">
        <v>50</v>
      </c>
    </row>
    <row r="42" spans="1:11">
      <c r="A42" s="44">
        <v>4267409</v>
      </c>
      <c r="B42" s="45">
        <v>46736</v>
      </c>
      <c r="C42" s="44" t="s">
        <v>104</v>
      </c>
      <c r="D42" s="44" t="s">
        <v>105</v>
      </c>
      <c r="E42" s="44" t="s">
        <v>45</v>
      </c>
      <c r="F42" s="44" t="s">
        <v>106</v>
      </c>
      <c r="G42" s="44" t="s">
        <v>107</v>
      </c>
      <c r="H42" s="46" t="s">
        <v>48</v>
      </c>
      <c r="I42" s="46">
        <v>43102</v>
      </c>
      <c r="J42" s="44" t="s">
        <v>49</v>
      </c>
      <c r="K42" s="44" t="s">
        <v>50</v>
      </c>
    </row>
    <row r="43" spans="1:11">
      <c r="A43" s="44">
        <v>4267613</v>
      </c>
      <c r="B43" s="45">
        <v>45100</v>
      </c>
      <c r="C43" s="44" t="s">
        <v>104</v>
      </c>
      <c r="D43" s="44" t="s">
        <v>105</v>
      </c>
      <c r="E43" s="44" t="s">
        <v>45</v>
      </c>
      <c r="F43" s="44" t="s">
        <v>106</v>
      </c>
      <c r="G43" s="44" t="s">
        <v>108</v>
      </c>
      <c r="H43" s="46" t="s">
        <v>48</v>
      </c>
      <c r="I43" s="46">
        <v>43103</v>
      </c>
      <c r="J43" s="44" t="s">
        <v>49</v>
      </c>
      <c r="K43" s="44" t="s">
        <v>50</v>
      </c>
    </row>
    <row r="44" spans="1:11">
      <c r="A44" s="44">
        <v>4267628</v>
      </c>
      <c r="B44" s="45">
        <v>42500</v>
      </c>
      <c r="C44" s="44" t="s">
        <v>104</v>
      </c>
      <c r="D44" s="44" t="s">
        <v>105</v>
      </c>
      <c r="E44" s="44" t="s">
        <v>45</v>
      </c>
      <c r="F44" s="44" t="s">
        <v>106</v>
      </c>
      <c r="G44" s="44" t="s">
        <v>109</v>
      </c>
      <c r="H44" s="46" t="s">
        <v>48</v>
      </c>
      <c r="I44" s="46">
        <v>43102</v>
      </c>
      <c r="J44" s="44" t="s">
        <v>49</v>
      </c>
      <c r="K44" s="44" t="s">
        <v>50</v>
      </c>
    </row>
    <row r="45" spans="1:11">
      <c r="A45" s="44">
        <v>4267630</v>
      </c>
      <c r="B45" s="45">
        <v>45100</v>
      </c>
      <c r="C45" s="44" t="s">
        <v>104</v>
      </c>
      <c r="D45" s="44" t="s">
        <v>105</v>
      </c>
      <c r="E45" s="44" t="s">
        <v>45</v>
      </c>
      <c r="F45" s="44" t="s">
        <v>106</v>
      </c>
      <c r="G45" s="44" t="s">
        <v>110</v>
      </c>
      <c r="H45" s="46" t="s">
        <v>48</v>
      </c>
      <c r="I45" s="46">
        <v>43103</v>
      </c>
      <c r="J45" s="44" t="s">
        <v>49</v>
      </c>
      <c r="K45" s="44" t="s">
        <v>50</v>
      </c>
    </row>
    <row r="46" spans="1:11">
      <c r="A46" s="44">
        <v>4267632</v>
      </c>
      <c r="B46" s="45">
        <v>25800</v>
      </c>
      <c r="C46" s="44" t="s">
        <v>104</v>
      </c>
      <c r="D46" s="44" t="s">
        <v>105</v>
      </c>
      <c r="E46" s="44" t="s">
        <v>45</v>
      </c>
      <c r="F46" s="44" t="s">
        <v>106</v>
      </c>
      <c r="G46" s="44" t="s">
        <v>111</v>
      </c>
      <c r="H46" s="46" t="s">
        <v>48</v>
      </c>
      <c r="I46" s="46">
        <v>43103</v>
      </c>
      <c r="J46" s="44" t="s">
        <v>49</v>
      </c>
      <c r="K46" s="44" t="s">
        <v>50</v>
      </c>
    </row>
    <row r="47" spans="1:11">
      <c r="A47" s="44">
        <v>4267633</v>
      </c>
      <c r="B47" s="45">
        <v>45100</v>
      </c>
      <c r="C47" s="44" t="s">
        <v>104</v>
      </c>
      <c r="D47" s="44" t="s">
        <v>105</v>
      </c>
      <c r="E47" s="44" t="s">
        <v>45</v>
      </c>
      <c r="F47" s="44" t="s">
        <v>106</v>
      </c>
      <c r="G47" s="44" t="s">
        <v>112</v>
      </c>
      <c r="H47" s="46" t="s">
        <v>48</v>
      </c>
      <c r="I47" s="46">
        <v>43103</v>
      </c>
      <c r="J47" s="44" t="s">
        <v>49</v>
      </c>
      <c r="K47" s="44" t="s">
        <v>50</v>
      </c>
    </row>
    <row r="48" spans="1:11">
      <c r="A48" s="44">
        <v>4267646</v>
      </c>
      <c r="B48" s="45">
        <v>42500</v>
      </c>
      <c r="C48" s="44" t="s">
        <v>104</v>
      </c>
      <c r="D48" s="44" t="s">
        <v>105</v>
      </c>
      <c r="E48" s="44" t="s">
        <v>45</v>
      </c>
      <c r="F48" s="44" t="s">
        <v>106</v>
      </c>
      <c r="G48" s="44" t="s">
        <v>113</v>
      </c>
      <c r="H48" s="46" t="s">
        <v>48</v>
      </c>
      <c r="I48" s="46">
        <v>43103</v>
      </c>
      <c r="J48" s="44" t="s">
        <v>49</v>
      </c>
      <c r="K48" s="44" t="s">
        <v>50</v>
      </c>
    </row>
    <row r="49" spans="1:11">
      <c r="A49" s="44">
        <v>4267650</v>
      </c>
      <c r="B49" s="45">
        <v>45100</v>
      </c>
      <c r="C49" s="44" t="s">
        <v>104</v>
      </c>
      <c r="D49" s="44" t="s">
        <v>105</v>
      </c>
      <c r="E49" s="44" t="s">
        <v>45</v>
      </c>
      <c r="F49" s="44" t="s">
        <v>106</v>
      </c>
      <c r="G49" s="44" t="s">
        <v>114</v>
      </c>
      <c r="H49" s="46" t="s">
        <v>48</v>
      </c>
      <c r="I49" s="46">
        <v>43103</v>
      </c>
      <c r="J49" s="44" t="s">
        <v>49</v>
      </c>
      <c r="K49" s="44" t="s">
        <v>50</v>
      </c>
    </row>
    <row r="50" spans="1:11">
      <c r="A50" s="44">
        <v>4267652</v>
      </c>
      <c r="B50" s="45">
        <v>45100</v>
      </c>
      <c r="C50" s="44" t="s">
        <v>104</v>
      </c>
      <c r="D50" s="44" t="s">
        <v>105</v>
      </c>
      <c r="E50" s="44" t="s">
        <v>45</v>
      </c>
      <c r="F50" s="44" t="s">
        <v>106</v>
      </c>
      <c r="G50" s="44" t="s">
        <v>115</v>
      </c>
      <c r="H50" s="46" t="s">
        <v>48</v>
      </c>
      <c r="I50" s="46">
        <v>43103</v>
      </c>
      <c r="J50" s="44" t="s">
        <v>49</v>
      </c>
      <c r="K50" s="44" t="s">
        <v>50</v>
      </c>
    </row>
    <row r="51" spans="1:11">
      <c r="A51" s="44">
        <v>4267658</v>
      </c>
      <c r="B51" s="45">
        <v>45100</v>
      </c>
      <c r="C51" s="44" t="s">
        <v>104</v>
      </c>
      <c r="D51" s="44" t="s">
        <v>105</v>
      </c>
      <c r="E51" s="44" t="s">
        <v>45</v>
      </c>
      <c r="F51" s="44" t="s">
        <v>106</v>
      </c>
      <c r="G51" s="44" t="s">
        <v>116</v>
      </c>
      <c r="H51" s="46" t="s">
        <v>48</v>
      </c>
      <c r="I51" s="46">
        <v>43103</v>
      </c>
      <c r="J51" s="44" t="s">
        <v>49</v>
      </c>
      <c r="K51" s="44" t="s">
        <v>50</v>
      </c>
    </row>
    <row r="52" spans="1:11">
      <c r="A52" s="44">
        <v>4267684</v>
      </c>
      <c r="B52" s="45">
        <v>42500</v>
      </c>
      <c r="C52" s="44" t="s">
        <v>104</v>
      </c>
      <c r="D52" s="44" t="s">
        <v>105</v>
      </c>
      <c r="E52" s="44" t="s">
        <v>45</v>
      </c>
      <c r="F52" s="44" t="s">
        <v>106</v>
      </c>
      <c r="G52" s="44" t="s">
        <v>117</v>
      </c>
      <c r="H52" s="46" t="s">
        <v>48</v>
      </c>
      <c r="I52" s="46">
        <v>43103</v>
      </c>
      <c r="J52" s="44" t="s">
        <v>49</v>
      </c>
      <c r="K52" s="44" t="s">
        <v>50</v>
      </c>
    </row>
    <row r="53" spans="1:11">
      <c r="A53" s="44">
        <v>4267685</v>
      </c>
      <c r="B53" s="45">
        <v>42500</v>
      </c>
      <c r="C53" s="44" t="s">
        <v>104</v>
      </c>
      <c r="D53" s="44" t="s">
        <v>105</v>
      </c>
      <c r="E53" s="44" t="s">
        <v>45</v>
      </c>
      <c r="F53" s="44" t="s">
        <v>106</v>
      </c>
      <c r="G53" s="44" t="s">
        <v>118</v>
      </c>
      <c r="H53" s="46" t="s">
        <v>48</v>
      </c>
      <c r="I53" s="46">
        <v>43103</v>
      </c>
      <c r="J53" s="44" t="s">
        <v>49</v>
      </c>
      <c r="K53" s="44" t="s">
        <v>50</v>
      </c>
    </row>
    <row r="54" spans="1:11">
      <c r="A54" s="44">
        <v>4267838</v>
      </c>
      <c r="B54" s="45">
        <v>45100</v>
      </c>
      <c r="C54" s="44" t="s">
        <v>104</v>
      </c>
      <c r="D54" s="44" t="s">
        <v>105</v>
      </c>
      <c r="E54" s="44" t="s">
        <v>45</v>
      </c>
      <c r="F54" s="44" t="s">
        <v>106</v>
      </c>
      <c r="G54" s="44" t="s">
        <v>119</v>
      </c>
      <c r="H54" s="46" t="s">
        <v>48</v>
      </c>
      <c r="I54" s="46">
        <v>43103</v>
      </c>
      <c r="J54" s="44" t="s">
        <v>49</v>
      </c>
      <c r="K54" s="44" t="s">
        <v>50</v>
      </c>
    </row>
    <row r="55" spans="1:11">
      <c r="A55" s="44">
        <v>4267950</v>
      </c>
      <c r="B55" s="45">
        <v>42500</v>
      </c>
      <c r="C55" s="44" t="s">
        <v>104</v>
      </c>
      <c r="D55" s="44" t="s">
        <v>105</v>
      </c>
      <c r="E55" s="44" t="s">
        <v>45</v>
      </c>
      <c r="F55" s="44" t="s">
        <v>106</v>
      </c>
      <c r="G55" s="44" t="s">
        <v>120</v>
      </c>
      <c r="H55" s="46" t="s">
        <v>48</v>
      </c>
      <c r="I55" s="46">
        <v>43103</v>
      </c>
      <c r="J55" s="44" t="s">
        <v>49</v>
      </c>
      <c r="K55" s="44" t="s">
        <v>50</v>
      </c>
    </row>
    <row r="56" spans="1:11">
      <c r="A56" s="44">
        <v>4268089</v>
      </c>
      <c r="B56" s="45">
        <v>158800</v>
      </c>
      <c r="C56" s="44" t="s">
        <v>104</v>
      </c>
      <c r="D56" s="44" t="s">
        <v>105</v>
      </c>
      <c r="E56" s="44" t="s">
        <v>45</v>
      </c>
      <c r="F56" s="44" t="s">
        <v>106</v>
      </c>
      <c r="G56" s="44" t="s">
        <v>121</v>
      </c>
      <c r="H56" s="46" t="s">
        <v>48</v>
      </c>
      <c r="I56" s="46">
        <v>43105</v>
      </c>
      <c r="J56" s="44" t="s">
        <v>49</v>
      </c>
      <c r="K56" s="44" t="s">
        <v>50</v>
      </c>
    </row>
    <row r="57" spans="1:11">
      <c r="A57" s="44">
        <v>4269343</v>
      </c>
      <c r="B57" s="45">
        <v>109900</v>
      </c>
      <c r="C57" s="44" t="s">
        <v>104</v>
      </c>
      <c r="D57" s="44" t="s">
        <v>105</v>
      </c>
      <c r="E57" s="44" t="s">
        <v>45</v>
      </c>
      <c r="F57" s="44" t="s">
        <v>106</v>
      </c>
      <c r="G57" s="44" t="s">
        <v>122</v>
      </c>
      <c r="H57" s="46" t="s">
        <v>48</v>
      </c>
      <c r="I57" s="46">
        <v>43113</v>
      </c>
      <c r="J57" s="44" t="s">
        <v>49</v>
      </c>
      <c r="K57" s="44" t="s">
        <v>50</v>
      </c>
    </row>
    <row r="58" spans="1:11">
      <c r="A58" s="44">
        <v>4269351</v>
      </c>
      <c r="B58" s="45">
        <v>104200</v>
      </c>
      <c r="C58" s="44" t="s">
        <v>104</v>
      </c>
      <c r="D58" s="44" t="s">
        <v>105</v>
      </c>
      <c r="E58" s="44" t="s">
        <v>45</v>
      </c>
      <c r="F58" s="44" t="s">
        <v>106</v>
      </c>
      <c r="G58" s="44" t="s">
        <v>123</v>
      </c>
      <c r="H58" s="46" t="s">
        <v>48</v>
      </c>
      <c r="I58" s="46">
        <v>43113</v>
      </c>
      <c r="J58" s="44" t="s">
        <v>49</v>
      </c>
      <c r="K58" s="44" t="s">
        <v>50</v>
      </c>
    </row>
    <row r="59" spans="1:11">
      <c r="A59" s="44">
        <v>4269363</v>
      </c>
      <c r="B59" s="45">
        <v>122700</v>
      </c>
      <c r="C59" s="44" t="s">
        <v>104</v>
      </c>
      <c r="D59" s="44" t="s">
        <v>105</v>
      </c>
      <c r="E59" s="44" t="s">
        <v>45</v>
      </c>
      <c r="F59" s="44" t="s">
        <v>106</v>
      </c>
      <c r="G59" s="44" t="s">
        <v>124</v>
      </c>
      <c r="H59" s="46" t="s">
        <v>48</v>
      </c>
      <c r="I59" s="46">
        <v>43113</v>
      </c>
      <c r="J59" s="44" t="s">
        <v>49</v>
      </c>
      <c r="K59" s="44" t="s">
        <v>50</v>
      </c>
    </row>
    <row r="60" spans="1:11">
      <c r="A60" s="44">
        <v>4269364</v>
      </c>
      <c r="B60" s="45">
        <v>122700</v>
      </c>
      <c r="C60" s="44" t="s">
        <v>104</v>
      </c>
      <c r="D60" s="44" t="s">
        <v>105</v>
      </c>
      <c r="E60" s="44" t="s">
        <v>45</v>
      </c>
      <c r="F60" s="44" t="s">
        <v>106</v>
      </c>
      <c r="G60" s="44" t="s">
        <v>125</v>
      </c>
      <c r="H60" s="46" t="s">
        <v>48</v>
      </c>
      <c r="I60" s="46">
        <v>43113</v>
      </c>
      <c r="J60" s="44" t="s">
        <v>49</v>
      </c>
      <c r="K60" s="44" t="s">
        <v>50</v>
      </c>
    </row>
    <row r="61" spans="1:11">
      <c r="A61" s="44">
        <v>4269557</v>
      </c>
      <c r="B61" s="45">
        <v>134900</v>
      </c>
      <c r="C61" s="44" t="s">
        <v>104</v>
      </c>
      <c r="D61" s="44" t="s">
        <v>105</v>
      </c>
      <c r="E61" s="44" t="s">
        <v>45</v>
      </c>
      <c r="F61" s="44" t="s">
        <v>106</v>
      </c>
      <c r="G61" s="44" t="s">
        <v>126</v>
      </c>
      <c r="H61" s="46" t="s">
        <v>48</v>
      </c>
      <c r="I61" s="46">
        <v>43115</v>
      </c>
      <c r="J61" s="44" t="s">
        <v>49</v>
      </c>
      <c r="K61" s="44" t="s">
        <v>50</v>
      </c>
    </row>
    <row r="62" spans="1:11">
      <c r="A62" s="44">
        <v>4269590</v>
      </c>
      <c r="B62" s="45">
        <v>134900</v>
      </c>
      <c r="C62" s="44" t="s">
        <v>104</v>
      </c>
      <c r="D62" s="44" t="s">
        <v>105</v>
      </c>
      <c r="E62" s="44" t="s">
        <v>45</v>
      </c>
      <c r="F62" s="44" t="s">
        <v>106</v>
      </c>
      <c r="G62" s="44" t="s">
        <v>127</v>
      </c>
      <c r="H62" s="46" t="s">
        <v>48</v>
      </c>
      <c r="I62" s="46">
        <v>43115</v>
      </c>
      <c r="J62" s="44" t="s">
        <v>49</v>
      </c>
      <c r="K62" s="44" t="s">
        <v>50</v>
      </c>
    </row>
    <row r="63" spans="1:11">
      <c r="A63" s="44">
        <v>4269610</v>
      </c>
      <c r="B63" s="45">
        <v>134900</v>
      </c>
      <c r="C63" s="44" t="s">
        <v>104</v>
      </c>
      <c r="D63" s="44" t="s">
        <v>105</v>
      </c>
      <c r="E63" s="44" t="s">
        <v>45</v>
      </c>
      <c r="F63" s="44" t="s">
        <v>106</v>
      </c>
      <c r="G63" s="44" t="s">
        <v>128</v>
      </c>
      <c r="H63" s="46" t="s">
        <v>48</v>
      </c>
      <c r="I63" s="46">
        <v>43115</v>
      </c>
      <c r="J63" s="44" t="s">
        <v>49</v>
      </c>
      <c r="K63" s="44" t="s">
        <v>50</v>
      </c>
    </row>
    <row r="64" spans="1:11">
      <c r="A64" s="44">
        <v>4270790</v>
      </c>
      <c r="B64" s="45">
        <v>182600</v>
      </c>
      <c r="C64" s="44" t="s">
        <v>104</v>
      </c>
      <c r="D64" s="44" t="s">
        <v>105</v>
      </c>
      <c r="E64" s="44" t="s">
        <v>45</v>
      </c>
      <c r="F64" s="44" t="s">
        <v>106</v>
      </c>
      <c r="G64" s="44" t="s">
        <v>129</v>
      </c>
      <c r="H64" s="46" t="s">
        <v>48</v>
      </c>
      <c r="I64" s="46">
        <v>43122</v>
      </c>
      <c r="J64" s="44" t="s">
        <v>49</v>
      </c>
      <c r="K64" s="44" t="s">
        <v>50</v>
      </c>
    </row>
    <row r="65" spans="1:11">
      <c r="A65" s="44">
        <v>4270794</v>
      </c>
      <c r="B65" s="45">
        <v>45100</v>
      </c>
      <c r="C65" s="44" t="s">
        <v>104</v>
      </c>
      <c r="D65" s="44" t="s">
        <v>105</v>
      </c>
      <c r="E65" s="44" t="s">
        <v>45</v>
      </c>
      <c r="F65" s="44" t="s">
        <v>106</v>
      </c>
      <c r="G65" s="44" t="s">
        <v>130</v>
      </c>
      <c r="H65" s="46" t="s">
        <v>48</v>
      </c>
      <c r="I65" s="46">
        <v>43105</v>
      </c>
      <c r="J65" s="44" t="s">
        <v>49</v>
      </c>
      <c r="K65" s="44" t="s">
        <v>50</v>
      </c>
    </row>
    <row r="66" spans="1:11">
      <c r="A66" s="44">
        <v>4270800</v>
      </c>
      <c r="B66" s="45">
        <v>45100</v>
      </c>
      <c r="C66" s="44" t="s">
        <v>104</v>
      </c>
      <c r="D66" s="44" t="s">
        <v>105</v>
      </c>
      <c r="E66" s="44" t="s">
        <v>45</v>
      </c>
      <c r="F66" s="44" t="s">
        <v>106</v>
      </c>
      <c r="G66" s="44" t="s">
        <v>131</v>
      </c>
      <c r="H66" s="46" t="s">
        <v>48</v>
      </c>
      <c r="I66" s="46">
        <v>43113</v>
      </c>
      <c r="J66" s="44" t="s">
        <v>49</v>
      </c>
      <c r="K66" s="44" t="s">
        <v>50</v>
      </c>
    </row>
    <row r="67" spans="1:11">
      <c r="A67" s="44">
        <v>4270829</v>
      </c>
      <c r="B67" s="45">
        <v>252800</v>
      </c>
      <c r="C67" s="44" t="s">
        <v>104</v>
      </c>
      <c r="D67" s="44" t="s">
        <v>105</v>
      </c>
      <c r="E67" s="44" t="s">
        <v>45</v>
      </c>
      <c r="F67" s="44" t="s">
        <v>106</v>
      </c>
      <c r="G67" s="44" t="s">
        <v>132</v>
      </c>
      <c r="H67" s="46" t="s">
        <v>48</v>
      </c>
      <c r="I67" s="46">
        <v>43122</v>
      </c>
      <c r="J67" s="44" t="s">
        <v>49</v>
      </c>
      <c r="K67" s="44" t="s">
        <v>50</v>
      </c>
    </row>
    <row r="68" spans="1:11">
      <c r="A68" s="44">
        <v>4270831</v>
      </c>
      <c r="B68" s="45">
        <v>32800</v>
      </c>
      <c r="C68" s="44" t="s">
        <v>104</v>
      </c>
      <c r="D68" s="44" t="s">
        <v>105</v>
      </c>
      <c r="E68" s="44" t="s">
        <v>45</v>
      </c>
      <c r="F68" s="44" t="s">
        <v>106</v>
      </c>
      <c r="G68" s="44" t="s">
        <v>133</v>
      </c>
      <c r="H68" s="46" t="s">
        <v>48</v>
      </c>
      <c r="I68" s="46">
        <v>43122</v>
      </c>
      <c r="J68" s="44" t="s">
        <v>49</v>
      </c>
      <c r="K68" s="44" t="s">
        <v>50</v>
      </c>
    </row>
    <row r="69" spans="1:11">
      <c r="A69" s="44">
        <v>4270839</v>
      </c>
      <c r="B69" s="45">
        <v>45100</v>
      </c>
      <c r="C69" s="44" t="s">
        <v>104</v>
      </c>
      <c r="D69" s="44" t="s">
        <v>105</v>
      </c>
      <c r="E69" s="44" t="s">
        <v>45</v>
      </c>
      <c r="F69" s="44" t="s">
        <v>106</v>
      </c>
      <c r="G69" s="44" t="s">
        <v>134</v>
      </c>
      <c r="H69" s="46" t="s">
        <v>48</v>
      </c>
      <c r="I69" s="46">
        <v>43103</v>
      </c>
      <c r="J69" s="44" t="s">
        <v>49</v>
      </c>
      <c r="K69" s="44" t="s">
        <v>50</v>
      </c>
    </row>
    <row r="70" spans="1:11">
      <c r="A70" s="44">
        <v>4270840</v>
      </c>
      <c r="B70" s="45">
        <v>45100</v>
      </c>
      <c r="C70" s="44" t="s">
        <v>104</v>
      </c>
      <c r="D70" s="44" t="s">
        <v>105</v>
      </c>
      <c r="E70" s="44" t="s">
        <v>45</v>
      </c>
      <c r="F70" s="44" t="s">
        <v>106</v>
      </c>
      <c r="G70" s="44" t="s">
        <v>135</v>
      </c>
      <c r="H70" s="46" t="s">
        <v>48</v>
      </c>
      <c r="I70" s="46">
        <v>43104</v>
      </c>
      <c r="J70" s="44" t="s">
        <v>49</v>
      </c>
      <c r="K70" s="44" t="s">
        <v>50</v>
      </c>
    </row>
    <row r="71" spans="1:11">
      <c r="A71" s="44">
        <v>4270852</v>
      </c>
      <c r="B71" s="45">
        <v>32800</v>
      </c>
      <c r="C71" s="44" t="s">
        <v>104</v>
      </c>
      <c r="D71" s="44" t="s">
        <v>105</v>
      </c>
      <c r="E71" s="44" t="s">
        <v>45</v>
      </c>
      <c r="F71" s="44" t="s">
        <v>106</v>
      </c>
      <c r="G71" s="44" t="s">
        <v>136</v>
      </c>
      <c r="H71" s="46" t="s">
        <v>48</v>
      </c>
      <c r="I71" s="46">
        <v>43122</v>
      </c>
      <c r="J71" s="44" t="s">
        <v>49</v>
      </c>
      <c r="K71" s="44" t="s">
        <v>50</v>
      </c>
    </row>
    <row r="72" spans="1:11">
      <c r="A72" s="44">
        <v>4271293</v>
      </c>
      <c r="B72" s="45">
        <v>45100</v>
      </c>
      <c r="C72" s="44" t="s">
        <v>104</v>
      </c>
      <c r="D72" s="44" t="s">
        <v>105</v>
      </c>
      <c r="E72" s="44" t="s">
        <v>45</v>
      </c>
      <c r="F72" s="44" t="s">
        <v>106</v>
      </c>
      <c r="G72" s="44" t="s">
        <v>137</v>
      </c>
      <c r="H72" s="46" t="s">
        <v>48</v>
      </c>
      <c r="I72" s="46">
        <v>43113</v>
      </c>
      <c r="J72" s="44" t="s">
        <v>49</v>
      </c>
      <c r="K72" s="44" t="s">
        <v>50</v>
      </c>
    </row>
    <row r="73" spans="1:11">
      <c r="A73" s="44">
        <v>4271295</v>
      </c>
      <c r="B73" s="45">
        <v>45100</v>
      </c>
      <c r="C73" s="44" t="s">
        <v>104</v>
      </c>
      <c r="D73" s="44" t="s">
        <v>105</v>
      </c>
      <c r="E73" s="44" t="s">
        <v>45</v>
      </c>
      <c r="F73" s="44" t="s">
        <v>106</v>
      </c>
      <c r="G73" s="44" t="s">
        <v>138</v>
      </c>
      <c r="H73" s="46" t="s">
        <v>48</v>
      </c>
      <c r="I73" s="46">
        <v>43113</v>
      </c>
      <c r="J73" s="44" t="s">
        <v>49</v>
      </c>
      <c r="K73" s="44" t="s">
        <v>50</v>
      </c>
    </row>
    <row r="74" spans="1:11">
      <c r="A74" s="44">
        <v>4272512</v>
      </c>
      <c r="B74" s="45">
        <v>45100</v>
      </c>
      <c r="C74" s="44" t="s">
        <v>104</v>
      </c>
      <c r="D74" s="44" t="s">
        <v>105</v>
      </c>
      <c r="E74" s="44" t="s">
        <v>45</v>
      </c>
      <c r="F74" s="44" t="s">
        <v>106</v>
      </c>
      <c r="G74" s="44" t="s">
        <v>139</v>
      </c>
      <c r="H74" s="46" t="s">
        <v>48</v>
      </c>
      <c r="I74" s="46">
        <v>43124</v>
      </c>
      <c r="J74" s="44" t="s">
        <v>49</v>
      </c>
      <c r="K74" s="44" t="s">
        <v>50</v>
      </c>
    </row>
    <row r="75" spans="1:11">
      <c r="A75" s="44">
        <v>4272516</v>
      </c>
      <c r="B75" s="45">
        <v>45100</v>
      </c>
      <c r="C75" s="44" t="s">
        <v>104</v>
      </c>
      <c r="D75" s="44" t="s">
        <v>105</v>
      </c>
      <c r="E75" s="44" t="s">
        <v>45</v>
      </c>
      <c r="F75" s="44" t="s">
        <v>106</v>
      </c>
      <c r="G75" s="44" t="s">
        <v>140</v>
      </c>
      <c r="H75" s="46" t="s">
        <v>48</v>
      </c>
      <c r="I75" s="46">
        <v>43122</v>
      </c>
      <c r="J75" s="44" t="s">
        <v>49</v>
      </c>
      <c r="K75" s="44" t="s">
        <v>50</v>
      </c>
    </row>
    <row r="76" spans="1:11">
      <c r="A76" s="44">
        <v>4272162</v>
      </c>
      <c r="B76" s="45">
        <v>1921210</v>
      </c>
      <c r="C76" s="44" t="s">
        <v>104</v>
      </c>
      <c r="D76" s="44" t="s">
        <v>105</v>
      </c>
      <c r="E76" s="44" t="s">
        <v>45</v>
      </c>
      <c r="F76" s="44" t="s">
        <v>141</v>
      </c>
      <c r="G76" s="44" t="s">
        <v>142</v>
      </c>
      <c r="H76" s="46" t="s">
        <v>48</v>
      </c>
      <c r="I76" s="46">
        <v>43129</v>
      </c>
      <c r="J76" s="44" t="s">
        <v>49</v>
      </c>
      <c r="K76" s="44" t="s">
        <v>50</v>
      </c>
    </row>
    <row r="77" spans="1:11">
      <c r="A77" s="44">
        <v>4272163</v>
      </c>
      <c r="B77" s="45">
        <v>1291420</v>
      </c>
      <c r="C77" s="44" t="s">
        <v>104</v>
      </c>
      <c r="D77" s="44" t="s">
        <v>105</v>
      </c>
      <c r="E77" s="44" t="s">
        <v>45</v>
      </c>
      <c r="F77" s="44" t="s">
        <v>141</v>
      </c>
      <c r="G77" s="44" t="s">
        <v>143</v>
      </c>
      <c r="H77" s="46" t="s">
        <v>48</v>
      </c>
      <c r="I77" s="46">
        <v>43129</v>
      </c>
      <c r="J77" s="44" t="s">
        <v>49</v>
      </c>
      <c r="K77" s="44" t="s">
        <v>50</v>
      </c>
    </row>
    <row r="78" spans="1:11">
      <c r="A78" s="44">
        <v>4271455</v>
      </c>
      <c r="B78" s="45">
        <v>4301834</v>
      </c>
      <c r="C78" s="44" t="s">
        <v>104</v>
      </c>
      <c r="D78" s="44" t="s">
        <v>105</v>
      </c>
      <c r="E78" s="44" t="s">
        <v>45</v>
      </c>
      <c r="F78" s="44" t="s">
        <v>141</v>
      </c>
      <c r="G78" s="44" t="s">
        <v>144</v>
      </c>
      <c r="H78" s="46" t="s">
        <v>48</v>
      </c>
      <c r="I78" s="46">
        <v>43124</v>
      </c>
      <c r="J78" s="44" t="s">
        <v>49</v>
      </c>
      <c r="K78" s="44" t="s">
        <v>50</v>
      </c>
    </row>
    <row r="79" spans="1:11">
      <c r="A79" s="44" t="s">
        <v>145</v>
      </c>
      <c r="B79" s="45">
        <v>10000000</v>
      </c>
      <c r="C79" s="44" t="s">
        <v>104</v>
      </c>
      <c r="D79" s="44" t="s">
        <v>105</v>
      </c>
      <c r="E79" s="44" t="s">
        <v>86</v>
      </c>
      <c r="F79" s="44" t="s">
        <v>87</v>
      </c>
      <c r="G79" s="44" t="s">
        <v>146</v>
      </c>
      <c r="H79" s="46" t="s">
        <v>89</v>
      </c>
      <c r="I79" s="46">
        <v>43124</v>
      </c>
      <c r="J79" s="44" t="s">
        <v>87</v>
      </c>
      <c r="K79" s="44" t="s">
        <v>90</v>
      </c>
    </row>
    <row r="80" spans="1:11">
      <c r="A80" s="44">
        <v>4267629</v>
      </c>
      <c r="B80" s="45">
        <v>23965</v>
      </c>
      <c r="C80" s="44" t="s">
        <v>147</v>
      </c>
      <c r="D80" s="44" t="s">
        <v>148</v>
      </c>
      <c r="E80" s="44" t="s">
        <v>45</v>
      </c>
      <c r="F80" s="44" t="s">
        <v>106</v>
      </c>
      <c r="G80" s="44" t="s">
        <v>149</v>
      </c>
      <c r="H80" s="46" t="s">
        <v>48</v>
      </c>
      <c r="I80" s="46">
        <v>43103</v>
      </c>
      <c r="J80" s="44" t="s">
        <v>49</v>
      </c>
      <c r="K80" s="44" t="s">
        <v>50</v>
      </c>
    </row>
    <row r="81" spans="1:11">
      <c r="A81" s="44">
        <v>4270826</v>
      </c>
      <c r="B81" s="45">
        <v>14300</v>
      </c>
      <c r="C81" s="44" t="s">
        <v>147</v>
      </c>
      <c r="D81" s="44" t="s">
        <v>148</v>
      </c>
      <c r="E81" s="44" t="s">
        <v>45</v>
      </c>
      <c r="F81" s="44" t="s">
        <v>106</v>
      </c>
      <c r="G81" s="44" t="s">
        <v>150</v>
      </c>
      <c r="H81" s="46" t="s">
        <v>48</v>
      </c>
      <c r="I81" s="46">
        <v>43122</v>
      </c>
      <c r="J81" s="44" t="s">
        <v>49</v>
      </c>
      <c r="K81" s="44" t="s">
        <v>50</v>
      </c>
    </row>
    <row r="82" spans="1:11">
      <c r="A82" s="44">
        <v>4270863</v>
      </c>
      <c r="B82" s="45">
        <v>126800</v>
      </c>
      <c r="C82" s="44" t="s">
        <v>147</v>
      </c>
      <c r="D82" s="44" t="s">
        <v>148</v>
      </c>
      <c r="E82" s="44" t="s">
        <v>45</v>
      </c>
      <c r="F82" s="44" t="s">
        <v>106</v>
      </c>
      <c r="G82" s="44" t="s">
        <v>151</v>
      </c>
      <c r="H82" s="46" t="s">
        <v>48</v>
      </c>
      <c r="I82" s="46">
        <v>43122</v>
      </c>
      <c r="J82" s="44" t="s">
        <v>49</v>
      </c>
      <c r="K82" s="44" t="s">
        <v>50</v>
      </c>
    </row>
    <row r="83" spans="1:11">
      <c r="A83" s="44">
        <v>4269393</v>
      </c>
      <c r="B83" s="45">
        <v>177860</v>
      </c>
      <c r="C83" s="44" t="s">
        <v>147</v>
      </c>
      <c r="D83" s="44" t="s">
        <v>148</v>
      </c>
      <c r="E83" s="44" t="s">
        <v>45</v>
      </c>
      <c r="F83" s="44" t="s">
        <v>141</v>
      </c>
      <c r="G83" s="44" t="s">
        <v>152</v>
      </c>
      <c r="H83" s="46" t="s">
        <v>48</v>
      </c>
      <c r="I83" s="46">
        <v>43113</v>
      </c>
      <c r="J83" s="44" t="s">
        <v>49</v>
      </c>
      <c r="K83" s="44" t="s">
        <v>50</v>
      </c>
    </row>
    <row r="84" spans="1:11">
      <c r="A84" s="44">
        <v>4271452</v>
      </c>
      <c r="B84" s="45">
        <v>833030</v>
      </c>
      <c r="C84" s="44" t="s">
        <v>147</v>
      </c>
      <c r="D84" s="44" t="s">
        <v>148</v>
      </c>
      <c r="E84" s="44" t="s">
        <v>45</v>
      </c>
      <c r="F84" s="44" t="s">
        <v>141</v>
      </c>
      <c r="G84" s="44" t="s">
        <v>153</v>
      </c>
      <c r="H84" s="46" t="s">
        <v>48</v>
      </c>
      <c r="I84" s="46">
        <v>43124</v>
      </c>
      <c r="J84" s="44" t="s">
        <v>49</v>
      </c>
      <c r="K84" s="44" t="s">
        <v>50</v>
      </c>
    </row>
    <row r="85" spans="1:11">
      <c r="A85" s="44">
        <v>4266531</v>
      </c>
      <c r="B85" s="45">
        <v>98200</v>
      </c>
      <c r="C85" s="44" t="s">
        <v>147</v>
      </c>
      <c r="D85" s="44" t="s">
        <v>148</v>
      </c>
      <c r="E85" s="44" t="s">
        <v>45</v>
      </c>
      <c r="F85" s="44" t="s">
        <v>154</v>
      </c>
      <c r="G85" s="44" t="s">
        <v>155</v>
      </c>
      <c r="H85" s="46" t="s">
        <v>48</v>
      </c>
      <c r="I85" s="46">
        <v>43094</v>
      </c>
      <c r="J85" s="44" t="s">
        <v>49</v>
      </c>
      <c r="K85" s="44" t="s">
        <v>50</v>
      </c>
    </row>
    <row r="86" spans="1:11">
      <c r="A86" s="44">
        <v>4257891</v>
      </c>
      <c r="B86" s="45">
        <v>42500</v>
      </c>
      <c r="C86" s="44" t="s">
        <v>147</v>
      </c>
      <c r="D86" s="44" t="s">
        <v>148</v>
      </c>
      <c r="E86" s="44" t="s">
        <v>45</v>
      </c>
      <c r="F86" s="44" t="s">
        <v>156</v>
      </c>
      <c r="G86" s="44" t="s">
        <v>157</v>
      </c>
      <c r="H86" s="46" t="s">
        <v>48</v>
      </c>
      <c r="I86" s="46">
        <v>43042</v>
      </c>
      <c r="J86" s="44" t="s">
        <v>49</v>
      </c>
      <c r="K86" s="44" t="s">
        <v>50</v>
      </c>
    </row>
    <row r="87" spans="1:11">
      <c r="A87" s="44">
        <v>4258583</v>
      </c>
      <c r="B87" s="45">
        <v>42500</v>
      </c>
      <c r="C87" s="44" t="s">
        <v>147</v>
      </c>
      <c r="D87" s="44" t="s">
        <v>148</v>
      </c>
      <c r="E87" s="44" t="s">
        <v>45</v>
      </c>
      <c r="F87" s="44" t="s">
        <v>156</v>
      </c>
      <c r="G87" s="44" t="s">
        <v>158</v>
      </c>
      <c r="H87" s="46" t="s">
        <v>48</v>
      </c>
      <c r="I87" s="46">
        <v>43048</v>
      </c>
      <c r="J87" s="44" t="s">
        <v>49</v>
      </c>
      <c r="K87" s="44" t="s">
        <v>50</v>
      </c>
    </row>
    <row r="88" spans="1:11">
      <c r="A88" s="44">
        <v>4258860</v>
      </c>
      <c r="B88" s="45">
        <v>88800</v>
      </c>
      <c r="C88" s="44" t="s">
        <v>147</v>
      </c>
      <c r="D88" s="44" t="s">
        <v>148</v>
      </c>
      <c r="E88" s="44" t="s">
        <v>45</v>
      </c>
      <c r="F88" s="44" t="s">
        <v>156</v>
      </c>
      <c r="G88" s="44" t="s">
        <v>159</v>
      </c>
      <c r="H88" s="46" t="s">
        <v>48</v>
      </c>
      <c r="I88" s="46">
        <v>43049</v>
      </c>
      <c r="J88" s="44" t="s">
        <v>49</v>
      </c>
      <c r="K88" s="44" t="s">
        <v>50</v>
      </c>
    </row>
    <row r="89" spans="1:11">
      <c r="A89" s="44">
        <v>4258900</v>
      </c>
      <c r="B89" s="45">
        <v>64700</v>
      </c>
      <c r="C89" s="44" t="s">
        <v>147</v>
      </c>
      <c r="D89" s="44" t="s">
        <v>148</v>
      </c>
      <c r="E89" s="44" t="s">
        <v>45</v>
      </c>
      <c r="F89" s="44" t="s">
        <v>156</v>
      </c>
      <c r="G89" s="44" t="s">
        <v>160</v>
      </c>
      <c r="H89" s="46" t="s">
        <v>48</v>
      </c>
      <c r="I89" s="46">
        <v>43049</v>
      </c>
      <c r="J89" s="44" t="s">
        <v>49</v>
      </c>
      <c r="K89" s="44" t="s">
        <v>50</v>
      </c>
    </row>
    <row r="90" spans="1:11">
      <c r="A90" s="44">
        <v>4258903</v>
      </c>
      <c r="B90" s="45">
        <v>2178355</v>
      </c>
      <c r="C90" s="44" t="s">
        <v>147</v>
      </c>
      <c r="D90" s="44" t="s">
        <v>148</v>
      </c>
      <c r="E90" s="44" t="s">
        <v>45</v>
      </c>
      <c r="F90" s="44" t="s">
        <v>156</v>
      </c>
      <c r="G90" s="44" t="s">
        <v>161</v>
      </c>
      <c r="H90" s="46" t="s">
        <v>48</v>
      </c>
      <c r="I90" s="46">
        <v>43049</v>
      </c>
      <c r="J90" s="44" t="s">
        <v>49</v>
      </c>
      <c r="K90" s="44" t="s">
        <v>50</v>
      </c>
    </row>
    <row r="91" spans="1:11">
      <c r="A91" s="44">
        <v>4258905</v>
      </c>
      <c r="B91" s="45">
        <v>64700</v>
      </c>
      <c r="C91" s="44" t="s">
        <v>147</v>
      </c>
      <c r="D91" s="44" t="s">
        <v>148</v>
      </c>
      <c r="E91" s="44" t="s">
        <v>45</v>
      </c>
      <c r="F91" s="44" t="s">
        <v>156</v>
      </c>
      <c r="G91" s="44" t="s">
        <v>162</v>
      </c>
      <c r="H91" s="46" t="s">
        <v>48</v>
      </c>
      <c r="I91" s="46">
        <v>43049</v>
      </c>
      <c r="J91" s="44" t="s">
        <v>49</v>
      </c>
      <c r="K91" s="44" t="s">
        <v>50</v>
      </c>
    </row>
    <row r="92" spans="1:11">
      <c r="A92" s="44">
        <v>4259137</v>
      </c>
      <c r="B92" s="45">
        <v>42500</v>
      </c>
      <c r="C92" s="44" t="s">
        <v>147</v>
      </c>
      <c r="D92" s="44" t="s">
        <v>148</v>
      </c>
      <c r="E92" s="44" t="s">
        <v>45</v>
      </c>
      <c r="F92" s="44" t="s">
        <v>156</v>
      </c>
      <c r="G92" s="44" t="s">
        <v>163</v>
      </c>
      <c r="H92" s="46" t="s">
        <v>48</v>
      </c>
      <c r="I92" s="46">
        <v>43053</v>
      </c>
      <c r="J92" s="44" t="s">
        <v>49</v>
      </c>
      <c r="K92" s="44" t="s">
        <v>50</v>
      </c>
    </row>
    <row r="93" spans="1:11">
      <c r="A93" s="44">
        <v>4259149</v>
      </c>
      <c r="B93" s="45">
        <v>42500</v>
      </c>
      <c r="C93" s="44" t="s">
        <v>147</v>
      </c>
      <c r="D93" s="44" t="s">
        <v>148</v>
      </c>
      <c r="E93" s="44" t="s">
        <v>45</v>
      </c>
      <c r="F93" s="44" t="s">
        <v>156</v>
      </c>
      <c r="G93" s="44" t="s">
        <v>164</v>
      </c>
      <c r="H93" s="46" t="s">
        <v>48</v>
      </c>
      <c r="I93" s="46">
        <v>43053</v>
      </c>
      <c r="J93" s="44" t="s">
        <v>49</v>
      </c>
      <c r="K93" s="44" t="s">
        <v>50</v>
      </c>
    </row>
    <row r="94" spans="1:11">
      <c r="A94" s="44">
        <v>4259342</v>
      </c>
      <c r="B94" s="45">
        <v>70000</v>
      </c>
      <c r="C94" s="44" t="s">
        <v>147</v>
      </c>
      <c r="D94" s="44" t="s">
        <v>148</v>
      </c>
      <c r="E94" s="44" t="s">
        <v>45</v>
      </c>
      <c r="F94" s="44" t="s">
        <v>156</v>
      </c>
      <c r="G94" s="44" t="s">
        <v>165</v>
      </c>
      <c r="H94" s="46" t="s">
        <v>48</v>
      </c>
      <c r="I94" s="46">
        <v>43054</v>
      </c>
      <c r="J94" s="44" t="s">
        <v>49</v>
      </c>
      <c r="K94" s="44" t="s">
        <v>50</v>
      </c>
    </row>
    <row r="95" spans="1:11">
      <c r="A95" s="44">
        <v>4259365</v>
      </c>
      <c r="B95" s="45">
        <v>42500</v>
      </c>
      <c r="C95" s="44" t="s">
        <v>147</v>
      </c>
      <c r="D95" s="44" t="s">
        <v>148</v>
      </c>
      <c r="E95" s="44" t="s">
        <v>45</v>
      </c>
      <c r="F95" s="44" t="s">
        <v>156</v>
      </c>
      <c r="G95" s="44" t="s">
        <v>166</v>
      </c>
      <c r="H95" s="46" t="s">
        <v>48</v>
      </c>
      <c r="I95" s="46">
        <v>43054</v>
      </c>
      <c r="J95" s="44" t="s">
        <v>49</v>
      </c>
      <c r="K95" s="44" t="s">
        <v>50</v>
      </c>
    </row>
    <row r="96" spans="1:11">
      <c r="A96" s="44">
        <v>4259383</v>
      </c>
      <c r="B96" s="45">
        <v>42500</v>
      </c>
      <c r="C96" s="44" t="s">
        <v>147</v>
      </c>
      <c r="D96" s="44" t="s">
        <v>148</v>
      </c>
      <c r="E96" s="44" t="s">
        <v>45</v>
      </c>
      <c r="F96" s="44" t="s">
        <v>156</v>
      </c>
      <c r="G96" s="44" t="s">
        <v>167</v>
      </c>
      <c r="H96" s="46" t="s">
        <v>48</v>
      </c>
      <c r="I96" s="46">
        <v>43054</v>
      </c>
      <c r="J96" s="44" t="s">
        <v>49</v>
      </c>
      <c r="K96" s="44" t="s">
        <v>50</v>
      </c>
    </row>
    <row r="97" spans="1:11">
      <c r="A97" s="44">
        <v>4259477</v>
      </c>
      <c r="B97" s="45">
        <v>1004290</v>
      </c>
      <c r="C97" s="44" t="s">
        <v>147</v>
      </c>
      <c r="D97" s="44" t="s">
        <v>148</v>
      </c>
      <c r="E97" s="44" t="s">
        <v>45</v>
      </c>
      <c r="F97" s="44" t="s">
        <v>156</v>
      </c>
      <c r="G97" s="44" t="s">
        <v>168</v>
      </c>
      <c r="H97" s="46" t="s">
        <v>48</v>
      </c>
      <c r="I97" s="46">
        <v>43054</v>
      </c>
      <c r="J97" s="44" t="s">
        <v>49</v>
      </c>
      <c r="K97" s="44" t="s">
        <v>50</v>
      </c>
    </row>
    <row r="98" spans="1:11">
      <c r="A98" s="44" t="s">
        <v>169</v>
      </c>
      <c r="B98" s="45">
        <v>5000000</v>
      </c>
      <c r="C98" s="44" t="s">
        <v>147</v>
      </c>
      <c r="D98" s="44" t="s">
        <v>148</v>
      </c>
      <c r="E98" s="44" t="s">
        <v>86</v>
      </c>
      <c r="F98" s="44" t="s">
        <v>87</v>
      </c>
      <c r="G98" s="44" t="s">
        <v>170</v>
      </c>
      <c r="H98" s="46" t="s">
        <v>89</v>
      </c>
      <c r="I98" s="46">
        <v>43138</v>
      </c>
      <c r="J98" s="44" t="s">
        <v>87</v>
      </c>
      <c r="K98" s="44" t="s">
        <v>90</v>
      </c>
    </row>
    <row r="99" spans="1:11">
      <c r="A99" s="44">
        <v>4265563</v>
      </c>
      <c r="B99" s="45">
        <v>42500</v>
      </c>
      <c r="C99" s="44" t="s">
        <v>171</v>
      </c>
      <c r="D99" s="44" t="s">
        <v>172</v>
      </c>
      <c r="E99" s="44" t="s">
        <v>45</v>
      </c>
      <c r="F99" s="44" t="s">
        <v>46</v>
      </c>
      <c r="G99" s="44" t="s">
        <v>173</v>
      </c>
      <c r="H99" s="46" t="s">
        <v>48</v>
      </c>
      <c r="I99" s="46">
        <v>43088</v>
      </c>
      <c r="J99" s="44" t="s">
        <v>49</v>
      </c>
      <c r="K99" s="44" t="s">
        <v>50</v>
      </c>
    </row>
    <row r="100" spans="1:11">
      <c r="A100" s="44">
        <v>4265166</v>
      </c>
      <c r="B100" s="45">
        <v>42500</v>
      </c>
      <c r="C100" s="44" t="s">
        <v>171</v>
      </c>
      <c r="D100" s="44" t="s">
        <v>172</v>
      </c>
      <c r="E100" s="44" t="s">
        <v>45</v>
      </c>
      <c r="F100" s="44" t="s">
        <v>46</v>
      </c>
      <c r="G100" s="44" t="s">
        <v>174</v>
      </c>
      <c r="H100" s="46" t="s">
        <v>48</v>
      </c>
      <c r="I100" s="46">
        <v>43085</v>
      </c>
      <c r="J100" s="44" t="s">
        <v>49</v>
      </c>
      <c r="K100" s="44" t="s">
        <v>50</v>
      </c>
    </row>
    <row r="101" spans="1:11">
      <c r="A101" s="44">
        <v>4267114</v>
      </c>
      <c r="B101" s="45">
        <v>2860</v>
      </c>
      <c r="C101" s="44" t="s">
        <v>171</v>
      </c>
      <c r="D101" s="44" t="s">
        <v>172</v>
      </c>
      <c r="E101" s="44" t="s">
        <v>45</v>
      </c>
      <c r="F101" s="44" t="s">
        <v>80</v>
      </c>
      <c r="G101" s="44" t="s">
        <v>82</v>
      </c>
      <c r="H101" s="46" t="s">
        <v>48</v>
      </c>
      <c r="I101" s="46">
        <v>43097</v>
      </c>
      <c r="J101" s="44" t="s">
        <v>49</v>
      </c>
      <c r="K101" s="44" t="s">
        <v>50</v>
      </c>
    </row>
    <row r="102" spans="1:11">
      <c r="A102" s="44">
        <v>4266509</v>
      </c>
      <c r="B102" s="45">
        <v>61790</v>
      </c>
      <c r="C102" s="44" t="s">
        <v>171</v>
      </c>
      <c r="D102" s="44" t="s">
        <v>172</v>
      </c>
      <c r="E102" s="44" t="s">
        <v>175</v>
      </c>
      <c r="F102" s="44" t="s">
        <v>80</v>
      </c>
      <c r="G102" s="44" t="s">
        <v>176</v>
      </c>
      <c r="H102" s="46" t="s">
        <v>48</v>
      </c>
      <c r="I102" s="46">
        <v>43093</v>
      </c>
      <c r="J102" s="44" t="s">
        <v>49</v>
      </c>
      <c r="K102" s="44" t="s">
        <v>177</v>
      </c>
    </row>
    <row r="103" spans="1:11">
      <c r="A103" s="44">
        <v>4263177</v>
      </c>
      <c r="B103" s="45">
        <v>120200</v>
      </c>
      <c r="C103" s="44" t="s">
        <v>171</v>
      </c>
      <c r="D103" s="44" t="s">
        <v>172</v>
      </c>
      <c r="E103" s="44" t="s">
        <v>175</v>
      </c>
      <c r="F103" s="44" t="s">
        <v>80</v>
      </c>
      <c r="G103" s="44" t="s">
        <v>178</v>
      </c>
      <c r="H103" s="46" t="s">
        <v>48</v>
      </c>
      <c r="I103" s="46">
        <v>43074</v>
      </c>
      <c r="J103" s="44" t="s">
        <v>49</v>
      </c>
      <c r="K103" s="44" t="s">
        <v>179</v>
      </c>
    </row>
    <row r="104" spans="1:11">
      <c r="A104" s="44">
        <v>4261146</v>
      </c>
      <c r="B104" s="45">
        <v>147160</v>
      </c>
      <c r="C104" s="44" t="s">
        <v>171</v>
      </c>
      <c r="D104" s="44" t="s">
        <v>172</v>
      </c>
      <c r="E104" s="44" t="s">
        <v>45</v>
      </c>
      <c r="F104" s="44" t="s">
        <v>83</v>
      </c>
      <c r="G104" s="44" t="s">
        <v>101</v>
      </c>
      <c r="H104" s="46" t="s">
        <v>102</v>
      </c>
      <c r="I104" s="46">
        <v>43101</v>
      </c>
      <c r="J104" s="44" t="s">
        <v>103</v>
      </c>
      <c r="K104" s="44" t="s">
        <v>50</v>
      </c>
    </row>
    <row r="105" spans="1:11">
      <c r="A105" s="44">
        <v>4258269</v>
      </c>
      <c r="B105" s="45">
        <v>79310</v>
      </c>
      <c r="C105" s="44" t="s">
        <v>171</v>
      </c>
      <c r="D105" s="44" t="s">
        <v>172</v>
      </c>
      <c r="E105" s="44" t="s">
        <v>175</v>
      </c>
      <c r="F105" s="44" t="s">
        <v>83</v>
      </c>
      <c r="G105" s="44" t="s">
        <v>180</v>
      </c>
      <c r="H105" s="46" t="s">
        <v>48</v>
      </c>
      <c r="I105" s="46">
        <v>43046</v>
      </c>
      <c r="J105" s="44" t="s">
        <v>49</v>
      </c>
      <c r="K105" s="44" t="s">
        <v>179</v>
      </c>
    </row>
    <row r="106" spans="1:11">
      <c r="A106" s="44" t="s">
        <v>181</v>
      </c>
      <c r="B106" s="45">
        <v>261300</v>
      </c>
      <c r="C106" s="44" t="s">
        <v>171</v>
      </c>
      <c r="D106" s="44" t="s">
        <v>172</v>
      </c>
      <c r="E106" s="44" t="s">
        <v>175</v>
      </c>
      <c r="F106" s="44" t="s">
        <v>182</v>
      </c>
      <c r="G106" s="44" t="s">
        <v>171</v>
      </c>
      <c r="H106" s="46" t="s">
        <v>183</v>
      </c>
      <c r="I106" s="46">
        <v>43165</v>
      </c>
      <c r="J106" s="44" t="s">
        <v>184</v>
      </c>
      <c r="K106" s="44" t="s">
        <v>179</v>
      </c>
    </row>
    <row r="107" spans="1:11">
      <c r="A107" s="44" t="s">
        <v>181</v>
      </c>
      <c r="B107" s="45">
        <v>7294129</v>
      </c>
      <c r="C107" s="44" t="s">
        <v>171</v>
      </c>
      <c r="D107" s="44" t="s">
        <v>172</v>
      </c>
      <c r="E107" s="44" t="s">
        <v>45</v>
      </c>
      <c r="F107" s="44" t="s">
        <v>182</v>
      </c>
      <c r="G107" s="44" t="s">
        <v>171</v>
      </c>
      <c r="H107" s="46" t="s">
        <v>183</v>
      </c>
      <c r="I107" s="46">
        <v>43165</v>
      </c>
      <c r="J107" s="44" t="s">
        <v>184</v>
      </c>
      <c r="K107" s="44" t="s">
        <v>50</v>
      </c>
    </row>
    <row r="108" spans="1:11">
      <c r="A108" s="44" t="s">
        <v>181</v>
      </c>
      <c r="B108" s="45">
        <v>8000000</v>
      </c>
      <c r="C108" s="44" t="s">
        <v>171</v>
      </c>
      <c r="D108" s="44" t="s">
        <v>172</v>
      </c>
      <c r="E108" s="44" t="s">
        <v>86</v>
      </c>
      <c r="F108" s="44" t="s">
        <v>182</v>
      </c>
      <c r="G108" s="44" t="s">
        <v>171</v>
      </c>
      <c r="H108" s="46" t="s">
        <v>183</v>
      </c>
      <c r="I108" s="46">
        <v>43165</v>
      </c>
      <c r="J108" s="44" t="s">
        <v>184</v>
      </c>
      <c r="K108" s="44" t="s">
        <v>90</v>
      </c>
    </row>
    <row r="109" spans="1:11">
      <c r="A109" s="44">
        <v>4269607</v>
      </c>
      <c r="B109" s="45">
        <v>68500</v>
      </c>
      <c r="C109" s="44" t="s">
        <v>171</v>
      </c>
      <c r="D109" s="44" t="s">
        <v>172</v>
      </c>
      <c r="E109" s="44" t="s">
        <v>45</v>
      </c>
      <c r="F109" s="44" t="s">
        <v>106</v>
      </c>
      <c r="G109" s="44" t="s">
        <v>185</v>
      </c>
      <c r="H109" s="46" t="s">
        <v>48</v>
      </c>
      <c r="I109" s="46">
        <v>43115</v>
      </c>
      <c r="J109" s="44" t="s">
        <v>49</v>
      </c>
      <c r="K109" s="44" t="s">
        <v>50</v>
      </c>
    </row>
    <row r="110" spans="1:11">
      <c r="A110" s="44">
        <v>4270854</v>
      </c>
      <c r="B110" s="45">
        <v>252800</v>
      </c>
      <c r="C110" s="44" t="s">
        <v>171</v>
      </c>
      <c r="D110" s="44" t="s">
        <v>172</v>
      </c>
      <c r="E110" s="44" t="s">
        <v>45</v>
      </c>
      <c r="F110" s="44" t="s">
        <v>106</v>
      </c>
      <c r="G110" s="44" t="s">
        <v>186</v>
      </c>
      <c r="H110" s="46" t="s">
        <v>48</v>
      </c>
      <c r="I110" s="46">
        <v>43122</v>
      </c>
      <c r="J110" s="44" t="s">
        <v>49</v>
      </c>
      <c r="K110" s="44" t="s">
        <v>50</v>
      </c>
    </row>
    <row r="111" spans="1:11">
      <c r="A111" s="44">
        <v>4270861</v>
      </c>
      <c r="B111" s="45">
        <v>120600</v>
      </c>
      <c r="C111" s="44" t="s">
        <v>171</v>
      </c>
      <c r="D111" s="44" t="s">
        <v>172</v>
      </c>
      <c r="E111" s="44" t="s">
        <v>45</v>
      </c>
      <c r="F111" s="44" t="s">
        <v>106</v>
      </c>
      <c r="G111" s="44" t="s">
        <v>187</v>
      </c>
      <c r="H111" s="46" t="s">
        <v>48</v>
      </c>
      <c r="I111" s="46">
        <v>43122</v>
      </c>
      <c r="J111" s="44" t="s">
        <v>49</v>
      </c>
      <c r="K111" s="44" t="s">
        <v>50</v>
      </c>
    </row>
    <row r="112" spans="1:11">
      <c r="A112" s="44">
        <v>4270862</v>
      </c>
      <c r="B112" s="45">
        <v>158800</v>
      </c>
      <c r="C112" s="44" t="s">
        <v>171</v>
      </c>
      <c r="D112" s="44" t="s">
        <v>172</v>
      </c>
      <c r="E112" s="44" t="s">
        <v>45</v>
      </c>
      <c r="F112" s="44" t="s">
        <v>106</v>
      </c>
      <c r="G112" s="44" t="s">
        <v>188</v>
      </c>
      <c r="H112" s="46" t="s">
        <v>48</v>
      </c>
      <c r="I112" s="46">
        <v>43122</v>
      </c>
      <c r="J112" s="44" t="s">
        <v>49</v>
      </c>
      <c r="K112" s="44" t="s">
        <v>50</v>
      </c>
    </row>
    <row r="113" spans="1:11">
      <c r="A113" s="44">
        <v>4258183</v>
      </c>
      <c r="B113" s="45">
        <v>36400</v>
      </c>
      <c r="C113" s="44" t="s">
        <v>171</v>
      </c>
      <c r="D113" s="44" t="s">
        <v>172</v>
      </c>
      <c r="E113" s="44" t="s">
        <v>45</v>
      </c>
      <c r="F113" s="44" t="s">
        <v>156</v>
      </c>
      <c r="G113" s="44" t="s">
        <v>189</v>
      </c>
      <c r="H113" s="46" t="s">
        <v>48</v>
      </c>
      <c r="I113" s="46">
        <v>43046</v>
      </c>
      <c r="J113" s="44" t="s">
        <v>49</v>
      </c>
      <c r="K113" s="44" t="s">
        <v>50</v>
      </c>
    </row>
    <row r="114" spans="1:11">
      <c r="A114" s="44">
        <v>4259556</v>
      </c>
      <c r="B114" s="45">
        <v>42500</v>
      </c>
      <c r="C114" s="44" t="s">
        <v>171</v>
      </c>
      <c r="D114" s="44" t="s">
        <v>172</v>
      </c>
      <c r="E114" s="44" t="s">
        <v>45</v>
      </c>
      <c r="F114" s="44" t="s">
        <v>156</v>
      </c>
      <c r="G114" s="44" t="s">
        <v>190</v>
      </c>
      <c r="H114" s="46" t="s">
        <v>48</v>
      </c>
      <c r="I114" s="46">
        <v>43055</v>
      </c>
      <c r="J114" s="44" t="s">
        <v>49</v>
      </c>
      <c r="K114" s="44" t="s">
        <v>50</v>
      </c>
    </row>
    <row r="115" spans="1:11">
      <c r="A115" s="44">
        <v>4259557</v>
      </c>
      <c r="B115" s="45">
        <v>42500</v>
      </c>
      <c r="C115" s="44" t="s">
        <v>171</v>
      </c>
      <c r="D115" s="44" t="s">
        <v>172</v>
      </c>
      <c r="E115" s="44" t="s">
        <v>45</v>
      </c>
      <c r="F115" s="44" t="s">
        <v>156</v>
      </c>
      <c r="G115" s="44" t="s">
        <v>191</v>
      </c>
      <c r="H115" s="46" t="s">
        <v>48</v>
      </c>
      <c r="I115" s="46">
        <v>43055</v>
      </c>
      <c r="J115" s="44" t="s">
        <v>49</v>
      </c>
      <c r="K115" s="44" t="s">
        <v>50</v>
      </c>
    </row>
    <row r="116" spans="1:11">
      <c r="A116" s="44">
        <v>4259596</v>
      </c>
      <c r="B116" s="45">
        <v>42500</v>
      </c>
      <c r="C116" s="44" t="s">
        <v>171</v>
      </c>
      <c r="D116" s="44" t="s">
        <v>172</v>
      </c>
      <c r="E116" s="44" t="s">
        <v>45</v>
      </c>
      <c r="F116" s="44" t="s">
        <v>156</v>
      </c>
      <c r="G116" s="44" t="s">
        <v>192</v>
      </c>
      <c r="H116" s="46" t="s">
        <v>48</v>
      </c>
      <c r="I116" s="46">
        <v>43055</v>
      </c>
      <c r="J116" s="44" t="s">
        <v>49</v>
      </c>
      <c r="K116" s="44" t="s">
        <v>50</v>
      </c>
    </row>
    <row r="117" spans="1:11">
      <c r="A117" s="44">
        <v>4259781</v>
      </c>
      <c r="B117" s="45">
        <v>42500</v>
      </c>
      <c r="C117" s="44" t="s">
        <v>171</v>
      </c>
      <c r="D117" s="44" t="s">
        <v>172</v>
      </c>
      <c r="E117" s="44" t="s">
        <v>45</v>
      </c>
      <c r="F117" s="44" t="s">
        <v>156</v>
      </c>
      <c r="G117" s="44" t="s">
        <v>193</v>
      </c>
      <c r="H117" s="46" t="s">
        <v>48</v>
      </c>
      <c r="I117" s="46">
        <v>43056</v>
      </c>
      <c r="J117" s="44" t="s">
        <v>49</v>
      </c>
      <c r="K117" s="44" t="s">
        <v>50</v>
      </c>
    </row>
    <row r="118" spans="1:11">
      <c r="A118" s="44">
        <v>4260098</v>
      </c>
      <c r="B118" s="45">
        <v>42500</v>
      </c>
      <c r="C118" s="44" t="s">
        <v>171</v>
      </c>
      <c r="D118" s="44" t="s">
        <v>172</v>
      </c>
      <c r="E118" s="44" t="s">
        <v>45</v>
      </c>
      <c r="F118" s="44" t="s">
        <v>156</v>
      </c>
      <c r="G118" s="44" t="s">
        <v>194</v>
      </c>
      <c r="H118" s="46" t="s">
        <v>48</v>
      </c>
      <c r="I118" s="46">
        <v>43057</v>
      </c>
      <c r="J118" s="44" t="s">
        <v>49</v>
      </c>
      <c r="K118" s="44" t="s">
        <v>50</v>
      </c>
    </row>
    <row r="119" spans="1:11">
      <c r="A119" s="44">
        <v>4260101</v>
      </c>
      <c r="B119" s="45">
        <v>42500</v>
      </c>
      <c r="C119" s="44" t="s">
        <v>171</v>
      </c>
      <c r="D119" s="44" t="s">
        <v>172</v>
      </c>
      <c r="E119" s="44" t="s">
        <v>45</v>
      </c>
      <c r="F119" s="44" t="s">
        <v>156</v>
      </c>
      <c r="G119" s="44" t="s">
        <v>195</v>
      </c>
      <c r="H119" s="46" t="s">
        <v>48</v>
      </c>
      <c r="I119" s="46">
        <v>43057</v>
      </c>
      <c r="J119" s="44" t="s">
        <v>49</v>
      </c>
      <c r="K119" s="44" t="s">
        <v>50</v>
      </c>
    </row>
    <row r="120" spans="1:11">
      <c r="A120" s="44">
        <v>4260174</v>
      </c>
      <c r="B120" s="45">
        <v>1272220</v>
      </c>
      <c r="C120" s="44" t="s">
        <v>171</v>
      </c>
      <c r="D120" s="44" t="s">
        <v>172</v>
      </c>
      <c r="E120" s="44" t="s">
        <v>45</v>
      </c>
      <c r="F120" s="44" t="s">
        <v>156</v>
      </c>
      <c r="G120" s="44" t="s">
        <v>196</v>
      </c>
      <c r="H120" s="46" t="s">
        <v>48</v>
      </c>
      <c r="I120" s="46">
        <v>43058</v>
      </c>
      <c r="J120" s="44" t="s">
        <v>49</v>
      </c>
      <c r="K120" s="44" t="s">
        <v>50</v>
      </c>
    </row>
    <row r="121" spans="1:11">
      <c r="A121" s="44">
        <v>4260176</v>
      </c>
      <c r="B121" s="45">
        <v>1331644</v>
      </c>
      <c r="C121" s="44" t="s">
        <v>171</v>
      </c>
      <c r="D121" s="44" t="s">
        <v>172</v>
      </c>
      <c r="E121" s="44" t="s">
        <v>45</v>
      </c>
      <c r="F121" s="44" t="s">
        <v>156</v>
      </c>
      <c r="G121" s="44" t="s">
        <v>197</v>
      </c>
      <c r="H121" s="46" t="s">
        <v>48</v>
      </c>
      <c r="I121" s="46">
        <v>43058</v>
      </c>
      <c r="J121" s="44" t="s">
        <v>49</v>
      </c>
      <c r="K121" s="44" t="s">
        <v>50</v>
      </c>
    </row>
    <row r="122" spans="1:11">
      <c r="A122" s="44">
        <v>4260228</v>
      </c>
      <c r="B122" s="45">
        <v>42500</v>
      </c>
      <c r="C122" s="44" t="s">
        <v>171</v>
      </c>
      <c r="D122" s="44" t="s">
        <v>172</v>
      </c>
      <c r="E122" s="44" t="s">
        <v>45</v>
      </c>
      <c r="F122" s="44" t="s">
        <v>156</v>
      </c>
      <c r="G122" s="44" t="s">
        <v>198</v>
      </c>
      <c r="H122" s="46" t="s">
        <v>48</v>
      </c>
      <c r="I122" s="46">
        <v>43059</v>
      </c>
      <c r="J122" s="44" t="s">
        <v>49</v>
      </c>
      <c r="K122" s="44" t="s">
        <v>50</v>
      </c>
    </row>
    <row r="123" spans="1:11">
      <c r="A123" s="44">
        <v>4260283</v>
      </c>
      <c r="B123" s="45">
        <v>58800</v>
      </c>
      <c r="C123" s="44" t="s">
        <v>171</v>
      </c>
      <c r="D123" s="44" t="s">
        <v>172</v>
      </c>
      <c r="E123" s="44" t="s">
        <v>45</v>
      </c>
      <c r="F123" s="44" t="s">
        <v>156</v>
      </c>
      <c r="G123" s="44" t="s">
        <v>199</v>
      </c>
      <c r="H123" s="46" t="s">
        <v>48</v>
      </c>
      <c r="I123" s="46">
        <v>43059</v>
      </c>
      <c r="J123" s="44" t="s">
        <v>49</v>
      </c>
      <c r="K123" s="44" t="s">
        <v>50</v>
      </c>
    </row>
    <row r="124" spans="1:11">
      <c r="A124" s="44">
        <v>4260505</v>
      </c>
      <c r="B124" s="45">
        <v>42500</v>
      </c>
      <c r="C124" s="44" t="s">
        <v>171</v>
      </c>
      <c r="D124" s="44" t="s">
        <v>172</v>
      </c>
      <c r="E124" s="44" t="s">
        <v>45</v>
      </c>
      <c r="F124" s="44" t="s">
        <v>156</v>
      </c>
      <c r="G124" s="44" t="s">
        <v>200</v>
      </c>
      <c r="H124" s="46" t="s">
        <v>48</v>
      </c>
      <c r="I124" s="46">
        <v>43060</v>
      </c>
      <c r="J124" s="44" t="s">
        <v>49</v>
      </c>
      <c r="K124" s="44" t="s">
        <v>50</v>
      </c>
    </row>
    <row r="125" spans="1:11">
      <c r="A125" s="44">
        <v>4260734</v>
      </c>
      <c r="B125" s="45">
        <v>42500</v>
      </c>
      <c r="C125" s="44" t="s">
        <v>171</v>
      </c>
      <c r="D125" s="44" t="s">
        <v>172</v>
      </c>
      <c r="E125" s="44" t="s">
        <v>45</v>
      </c>
      <c r="F125" s="44" t="s">
        <v>156</v>
      </c>
      <c r="G125" s="44" t="s">
        <v>201</v>
      </c>
      <c r="H125" s="46" t="s">
        <v>48</v>
      </c>
      <c r="I125" s="46">
        <v>43061</v>
      </c>
      <c r="J125" s="44" t="s">
        <v>49</v>
      </c>
      <c r="K125" s="44" t="s">
        <v>50</v>
      </c>
    </row>
    <row r="126" spans="1:11">
      <c r="A126" s="44">
        <v>4260783</v>
      </c>
      <c r="B126" s="45">
        <v>42500</v>
      </c>
      <c r="C126" s="44" t="s">
        <v>171</v>
      </c>
      <c r="D126" s="44" t="s">
        <v>172</v>
      </c>
      <c r="E126" s="44" t="s">
        <v>45</v>
      </c>
      <c r="F126" s="44" t="s">
        <v>156</v>
      </c>
      <c r="G126" s="44" t="s">
        <v>202</v>
      </c>
      <c r="H126" s="46" t="s">
        <v>48</v>
      </c>
      <c r="I126" s="46">
        <v>43061</v>
      </c>
      <c r="J126" s="44" t="s">
        <v>49</v>
      </c>
      <c r="K126" s="44" t="s">
        <v>50</v>
      </c>
    </row>
    <row r="127" spans="1:11">
      <c r="A127" s="44">
        <v>4261253</v>
      </c>
      <c r="B127" s="45">
        <v>101100</v>
      </c>
      <c r="C127" s="44" t="s">
        <v>171</v>
      </c>
      <c r="D127" s="44" t="s">
        <v>172</v>
      </c>
      <c r="E127" s="44" t="s">
        <v>45</v>
      </c>
      <c r="F127" s="44" t="s">
        <v>156</v>
      </c>
      <c r="G127" s="44" t="s">
        <v>203</v>
      </c>
      <c r="H127" s="46" t="s">
        <v>48</v>
      </c>
      <c r="I127" s="46">
        <v>43063</v>
      </c>
      <c r="J127" s="44" t="s">
        <v>49</v>
      </c>
      <c r="K127" s="44" t="s">
        <v>50</v>
      </c>
    </row>
    <row r="128" spans="1:11">
      <c r="A128" s="44">
        <v>4261419</v>
      </c>
      <c r="B128" s="45">
        <v>191100</v>
      </c>
      <c r="C128" s="44" t="s">
        <v>171</v>
      </c>
      <c r="D128" s="44" t="s">
        <v>172</v>
      </c>
      <c r="E128" s="44" t="s">
        <v>45</v>
      </c>
      <c r="F128" s="44" t="s">
        <v>156</v>
      </c>
      <c r="G128" s="44" t="s">
        <v>204</v>
      </c>
      <c r="H128" s="46" t="s">
        <v>48</v>
      </c>
      <c r="I128" s="46">
        <v>43064</v>
      </c>
      <c r="J128" s="44" t="s">
        <v>49</v>
      </c>
      <c r="K128" s="44" t="s">
        <v>50</v>
      </c>
    </row>
    <row r="129" spans="1:11">
      <c r="A129" s="44">
        <v>4261435</v>
      </c>
      <c r="B129" s="45">
        <v>101100</v>
      </c>
      <c r="C129" s="44" t="s">
        <v>171</v>
      </c>
      <c r="D129" s="44" t="s">
        <v>172</v>
      </c>
      <c r="E129" s="44" t="s">
        <v>45</v>
      </c>
      <c r="F129" s="44" t="s">
        <v>156</v>
      </c>
      <c r="G129" s="44" t="s">
        <v>205</v>
      </c>
      <c r="H129" s="46" t="s">
        <v>48</v>
      </c>
      <c r="I129" s="46">
        <v>43064</v>
      </c>
      <c r="J129" s="44" t="s">
        <v>49</v>
      </c>
      <c r="K129" s="44" t="s">
        <v>50</v>
      </c>
    </row>
    <row r="130" spans="1:11">
      <c r="A130" s="44">
        <v>4261460</v>
      </c>
      <c r="B130" s="45">
        <v>98400</v>
      </c>
      <c r="C130" s="44" t="s">
        <v>171</v>
      </c>
      <c r="D130" s="44" t="s">
        <v>172</v>
      </c>
      <c r="E130" s="44" t="s">
        <v>45</v>
      </c>
      <c r="F130" s="44" t="s">
        <v>156</v>
      </c>
      <c r="G130" s="44" t="s">
        <v>206</v>
      </c>
      <c r="H130" s="46" t="s">
        <v>48</v>
      </c>
      <c r="I130" s="46">
        <v>43064</v>
      </c>
      <c r="J130" s="44" t="s">
        <v>49</v>
      </c>
      <c r="K130" s="44" t="s">
        <v>50</v>
      </c>
    </row>
    <row r="131" spans="1:11">
      <c r="A131" s="44">
        <v>4261784</v>
      </c>
      <c r="B131" s="45">
        <v>99100</v>
      </c>
      <c r="C131" s="44" t="s">
        <v>171</v>
      </c>
      <c r="D131" s="44" t="s">
        <v>172</v>
      </c>
      <c r="E131" s="44" t="s">
        <v>45</v>
      </c>
      <c r="F131" s="44" t="s">
        <v>156</v>
      </c>
      <c r="G131" s="44" t="s">
        <v>207</v>
      </c>
      <c r="H131" s="46" t="s">
        <v>48</v>
      </c>
      <c r="I131" s="46">
        <v>43067</v>
      </c>
      <c r="J131" s="44" t="s">
        <v>49</v>
      </c>
      <c r="K131" s="44" t="s">
        <v>50</v>
      </c>
    </row>
    <row r="132" spans="1:11">
      <c r="A132" s="44">
        <v>4261119</v>
      </c>
      <c r="B132" s="45">
        <v>580875</v>
      </c>
      <c r="C132" s="44" t="s">
        <v>171</v>
      </c>
      <c r="D132" s="44" t="s">
        <v>172</v>
      </c>
      <c r="E132" s="44" t="s">
        <v>45</v>
      </c>
      <c r="F132" s="44" t="s">
        <v>156</v>
      </c>
      <c r="G132" s="44" t="s">
        <v>208</v>
      </c>
      <c r="H132" s="46" t="s">
        <v>48</v>
      </c>
      <c r="I132" s="46">
        <v>43062</v>
      </c>
      <c r="J132" s="44" t="s">
        <v>49</v>
      </c>
      <c r="K132" s="44" t="s">
        <v>50</v>
      </c>
    </row>
    <row r="133" spans="1:11">
      <c r="A133" s="44">
        <v>4261711</v>
      </c>
      <c r="B133" s="45">
        <v>2162670</v>
      </c>
      <c r="C133" s="44" t="s">
        <v>171</v>
      </c>
      <c r="D133" s="44" t="s">
        <v>172</v>
      </c>
      <c r="E133" s="44" t="s">
        <v>45</v>
      </c>
      <c r="F133" s="44" t="s">
        <v>156</v>
      </c>
      <c r="G133" s="44" t="s">
        <v>209</v>
      </c>
      <c r="H133" s="46" t="s">
        <v>48</v>
      </c>
      <c r="I133" s="46">
        <v>43066</v>
      </c>
      <c r="J133" s="44" t="s">
        <v>49</v>
      </c>
      <c r="K133" s="44" t="s">
        <v>50</v>
      </c>
    </row>
    <row r="134" spans="1:11">
      <c r="A134" s="44" t="s">
        <v>181</v>
      </c>
      <c r="B134" s="45">
        <v>8000000</v>
      </c>
      <c r="C134" s="44" t="s">
        <v>171</v>
      </c>
      <c r="D134" s="44" t="s">
        <v>172</v>
      </c>
      <c r="E134" s="44" t="s">
        <v>86</v>
      </c>
      <c r="F134" s="44" t="s">
        <v>87</v>
      </c>
      <c r="G134" s="44" t="s">
        <v>210</v>
      </c>
      <c r="H134" s="46" t="s">
        <v>89</v>
      </c>
      <c r="I134" s="46">
        <v>43165</v>
      </c>
      <c r="J134" s="44" t="s">
        <v>87</v>
      </c>
      <c r="K134" s="44" t="s">
        <v>90</v>
      </c>
    </row>
    <row r="135" spans="1:11">
      <c r="A135" s="44" t="s">
        <v>145</v>
      </c>
      <c r="B135" s="45">
        <v>6646538</v>
      </c>
      <c r="C135" s="44" t="s">
        <v>211</v>
      </c>
      <c r="D135" s="44" t="s">
        <v>184</v>
      </c>
      <c r="E135" s="44" t="s">
        <v>212</v>
      </c>
      <c r="F135" s="44" t="s">
        <v>213</v>
      </c>
      <c r="G135" s="44" t="s">
        <v>211</v>
      </c>
      <c r="H135" s="46" t="s">
        <v>183</v>
      </c>
      <c r="I135" s="46">
        <v>43124</v>
      </c>
      <c r="J135" s="44" t="s">
        <v>184</v>
      </c>
      <c r="K135" s="44" t="s">
        <v>50</v>
      </c>
    </row>
    <row r="136" spans="1:11">
      <c r="A136" s="44" t="s">
        <v>145</v>
      </c>
      <c r="B136" s="45">
        <v>9169871</v>
      </c>
      <c r="C136" s="44" t="s">
        <v>211</v>
      </c>
      <c r="D136" s="44" t="s">
        <v>184</v>
      </c>
      <c r="E136" s="44" t="s">
        <v>214</v>
      </c>
      <c r="F136" s="44" t="s">
        <v>213</v>
      </c>
      <c r="G136" s="44" t="s">
        <v>211</v>
      </c>
      <c r="H136" s="46" t="s">
        <v>183</v>
      </c>
      <c r="I136" s="46">
        <v>43124</v>
      </c>
      <c r="J136" s="44" t="s">
        <v>184</v>
      </c>
      <c r="K136" s="44" t="s">
        <v>90</v>
      </c>
    </row>
    <row r="137" spans="1:11">
      <c r="A137" s="44" t="s">
        <v>145</v>
      </c>
      <c r="B137" s="45">
        <v>9169871</v>
      </c>
      <c r="C137" s="44" t="s">
        <v>211</v>
      </c>
      <c r="D137" s="44" t="s">
        <v>215</v>
      </c>
      <c r="E137" s="44" t="s">
        <v>214</v>
      </c>
      <c r="F137" s="44" t="s">
        <v>87</v>
      </c>
      <c r="G137" s="44" t="s">
        <v>216</v>
      </c>
      <c r="H137" s="46" t="s">
        <v>89</v>
      </c>
      <c r="I137" s="46">
        <v>43124</v>
      </c>
      <c r="J137" s="44" t="s">
        <v>87</v>
      </c>
      <c r="K137" s="44" t="s">
        <v>90</v>
      </c>
    </row>
    <row r="138" spans="1:11">
      <c r="A138" s="44" t="s">
        <v>217</v>
      </c>
      <c r="B138" s="45">
        <v>5449176</v>
      </c>
      <c r="C138" s="44" t="s">
        <v>211</v>
      </c>
      <c r="D138" s="44" t="s">
        <v>218</v>
      </c>
      <c r="E138" s="44" t="s">
        <v>212</v>
      </c>
      <c r="F138" s="44" t="s">
        <v>217</v>
      </c>
      <c r="G138" s="44" t="s">
        <v>219</v>
      </c>
      <c r="H138" s="46" t="s">
        <v>48</v>
      </c>
      <c r="I138" s="46">
        <v>43125</v>
      </c>
      <c r="J138" s="44" t="s">
        <v>220</v>
      </c>
      <c r="K138" s="44" t="s">
        <v>50</v>
      </c>
    </row>
    <row r="139" spans="1:11">
      <c r="A139" s="44" t="s">
        <v>221</v>
      </c>
      <c r="B139" s="45">
        <v>1197362</v>
      </c>
      <c r="C139" s="44" t="s">
        <v>211</v>
      </c>
      <c r="D139" s="44" t="s">
        <v>222</v>
      </c>
      <c r="E139" s="44" t="s">
        <v>212</v>
      </c>
      <c r="F139" s="44" t="s">
        <v>221</v>
      </c>
      <c r="G139" s="44" t="s">
        <v>223</v>
      </c>
      <c r="H139" s="46" t="s">
        <v>48</v>
      </c>
      <c r="I139" s="46">
        <v>43125</v>
      </c>
      <c r="J139" s="44" t="s">
        <v>224</v>
      </c>
      <c r="K139" s="44" t="s">
        <v>50</v>
      </c>
    </row>
    <row r="140" spans="1:11">
      <c r="A140" s="44">
        <v>4276887</v>
      </c>
      <c r="B140" s="45">
        <v>9998165</v>
      </c>
      <c r="C140" s="44" t="s">
        <v>225</v>
      </c>
      <c r="D140" s="44" t="s">
        <v>226</v>
      </c>
      <c r="E140" s="44" t="s">
        <v>45</v>
      </c>
      <c r="F140" s="44" t="s">
        <v>227</v>
      </c>
      <c r="G140" s="44" t="s">
        <v>225</v>
      </c>
      <c r="H140" s="46" t="s">
        <v>183</v>
      </c>
      <c r="I140" s="46">
        <v>43257</v>
      </c>
      <c r="J140" s="44" t="s">
        <v>184</v>
      </c>
      <c r="K140" s="44" t="s">
        <v>50</v>
      </c>
    </row>
    <row r="141" spans="1:11">
      <c r="A141" s="44">
        <v>4276887</v>
      </c>
      <c r="B141" s="45">
        <v>1835</v>
      </c>
      <c r="C141" s="44" t="s">
        <v>225</v>
      </c>
      <c r="D141" s="44" t="s">
        <v>226</v>
      </c>
      <c r="E141" s="44" t="s">
        <v>212</v>
      </c>
      <c r="F141" s="44" t="s">
        <v>227</v>
      </c>
      <c r="G141" s="44" t="s">
        <v>225</v>
      </c>
      <c r="H141" s="46" t="s">
        <v>183</v>
      </c>
      <c r="I141" s="46">
        <v>43257</v>
      </c>
      <c r="J141" s="44" t="s">
        <v>184</v>
      </c>
      <c r="K141" s="44" t="s">
        <v>50</v>
      </c>
    </row>
    <row r="142" spans="1:11">
      <c r="A142" s="44">
        <v>4267409</v>
      </c>
      <c r="B142" s="45">
        <v>964</v>
      </c>
      <c r="C142" s="44" t="s">
        <v>225</v>
      </c>
      <c r="D142" s="44" t="s">
        <v>226</v>
      </c>
      <c r="E142" s="44" t="s">
        <v>45</v>
      </c>
      <c r="F142" s="44" t="s">
        <v>106</v>
      </c>
      <c r="G142" s="44" t="s">
        <v>107</v>
      </c>
      <c r="H142" s="46" t="s">
        <v>48</v>
      </c>
      <c r="I142" s="46">
        <v>43102</v>
      </c>
      <c r="J142" s="44" t="s">
        <v>49</v>
      </c>
      <c r="K142" s="44" t="s">
        <v>50</v>
      </c>
    </row>
    <row r="143" spans="1:11">
      <c r="A143" s="44">
        <v>4267629</v>
      </c>
      <c r="B143" s="45">
        <v>1835</v>
      </c>
      <c r="C143" s="44" t="s">
        <v>225</v>
      </c>
      <c r="D143" s="44" t="s">
        <v>226</v>
      </c>
      <c r="E143" s="44" t="s">
        <v>212</v>
      </c>
      <c r="F143" s="44" t="s">
        <v>106</v>
      </c>
      <c r="G143" s="44" t="s">
        <v>149</v>
      </c>
      <c r="H143" s="46" t="s">
        <v>48</v>
      </c>
      <c r="I143" s="46">
        <v>43103</v>
      </c>
      <c r="J143" s="44" t="s">
        <v>49</v>
      </c>
      <c r="K143" s="44" t="s">
        <v>50</v>
      </c>
    </row>
    <row r="144" spans="1:11">
      <c r="A144" s="44">
        <v>4276887</v>
      </c>
      <c r="B144" s="45">
        <v>2214107</v>
      </c>
      <c r="C144" s="44" t="s">
        <v>225</v>
      </c>
      <c r="D144" s="44" t="s">
        <v>226</v>
      </c>
      <c r="E144" s="44" t="s">
        <v>45</v>
      </c>
      <c r="F144" s="44" t="s">
        <v>228</v>
      </c>
      <c r="G144" s="44" t="s">
        <v>229</v>
      </c>
      <c r="H144" s="46" t="s">
        <v>102</v>
      </c>
      <c r="I144" s="46">
        <v>43257</v>
      </c>
      <c r="J144" s="44" t="s">
        <v>230</v>
      </c>
      <c r="K144" s="44" t="s">
        <v>50</v>
      </c>
    </row>
    <row r="145" spans="1:11">
      <c r="A145" s="44">
        <v>4267663</v>
      </c>
      <c r="B145" s="45">
        <v>301500</v>
      </c>
      <c r="C145" s="44" t="s">
        <v>225</v>
      </c>
      <c r="D145" s="44" t="s">
        <v>226</v>
      </c>
      <c r="E145" s="44" t="s">
        <v>45</v>
      </c>
      <c r="F145" s="44" t="s">
        <v>228</v>
      </c>
      <c r="G145" s="44" t="s">
        <v>231</v>
      </c>
      <c r="H145" s="46" t="s">
        <v>48</v>
      </c>
      <c r="I145" s="46">
        <v>43103</v>
      </c>
      <c r="J145" s="44" t="s">
        <v>49</v>
      </c>
      <c r="K145" s="44" t="s">
        <v>50</v>
      </c>
    </row>
    <row r="146" spans="1:11">
      <c r="A146" s="44">
        <v>4273188</v>
      </c>
      <c r="B146" s="45">
        <v>45100</v>
      </c>
      <c r="C146" s="44" t="s">
        <v>225</v>
      </c>
      <c r="D146" s="44" t="s">
        <v>226</v>
      </c>
      <c r="E146" s="44" t="s">
        <v>45</v>
      </c>
      <c r="F146" s="44" t="s">
        <v>228</v>
      </c>
      <c r="G146" s="44" t="s">
        <v>232</v>
      </c>
      <c r="H146" s="46" t="s">
        <v>48</v>
      </c>
      <c r="I146" s="46">
        <v>43136</v>
      </c>
      <c r="J146" s="44" t="s">
        <v>49</v>
      </c>
      <c r="K146" s="44" t="s">
        <v>50</v>
      </c>
    </row>
    <row r="147" spans="1:11">
      <c r="A147" s="44">
        <v>4273190</v>
      </c>
      <c r="B147" s="45">
        <v>45100</v>
      </c>
      <c r="C147" s="44" t="s">
        <v>225</v>
      </c>
      <c r="D147" s="44" t="s">
        <v>226</v>
      </c>
      <c r="E147" s="44" t="s">
        <v>45</v>
      </c>
      <c r="F147" s="44" t="s">
        <v>228</v>
      </c>
      <c r="G147" s="44" t="s">
        <v>233</v>
      </c>
      <c r="H147" s="46" t="s">
        <v>48</v>
      </c>
      <c r="I147" s="46">
        <v>43136</v>
      </c>
      <c r="J147" s="44" t="s">
        <v>49</v>
      </c>
      <c r="K147" s="44" t="s">
        <v>50</v>
      </c>
    </row>
    <row r="148" spans="1:11">
      <c r="A148" s="44">
        <v>4273241</v>
      </c>
      <c r="B148" s="45">
        <v>134900</v>
      </c>
      <c r="C148" s="44" t="s">
        <v>225</v>
      </c>
      <c r="D148" s="44" t="s">
        <v>226</v>
      </c>
      <c r="E148" s="44" t="s">
        <v>45</v>
      </c>
      <c r="F148" s="44" t="s">
        <v>228</v>
      </c>
      <c r="G148" s="44" t="s">
        <v>234</v>
      </c>
      <c r="H148" s="46" t="s">
        <v>48</v>
      </c>
      <c r="I148" s="46">
        <v>43136</v>
      </c>
      <c r="J148" s="44" t="s">
        <v>49</v>
      </c>
      <c r="K148" s="44" t="s">
        <v>50</v>
      </c>
    </row>
    <row r="149" spans="1:11">
      <c r="A149" s="44">
        <v>4273259</v>
      </c>
      <c r="B149" s="45">
        <v>182600</v>
      </c>
      <c r="C149" s="44" t="s">
        <v>225</v>
      </c>
      <c r="D149" s="44" t="s">
        <v>226</v>
      </c>
      <c r="E149" s="44" t="s">
        <v>45</v>
      </c>
      <c r="F149" s="44" t="s">
        <v>228</v>
      </c>
      <c r="G149" s="44" t="s">
        <v>235</v>
      </c>
      <c r="H149" s="46" t="s">
        <v>48</v>
      </c>
      <c r="I149" s="46">
        <v>43136</v>
      </c>
      <c r="J149" s="44" t="s">
        <v>49</v>
      </c>
      <c r="K149" s="44" t="s">
        <v>50</v>
      </c>
    </row>
    <row r="150" spans="1:11">
      <c r="A150" s="44">
        <v>4273264</v>
      </c>
      <c r="B150" s="45">
        <v>68500</v>
      </c>
      <c r="C150" s="44" t="s">
        <v>225</v>
      </c>
      <c r="D150" s="44" t="s">
        <v>226</v>
      </c>
      <c r="E150" s="44" t="s">
        <v>45</v>
      </c>
      <c r="F150" s="44" t="s">
        <v>228</v>
      </c>
      <c r="G150" s="44" t="s">
        <v>236</v>
      </c>
      <c r="H150" s="46" t="s">
        <v>48</v>
      </c>
      <c r="I150" s="46">
        <v>43136</v>
      </c>
      <c r="J150" s="44" t="s">
        <v>49</v>
      </c>
      <c r="K150" s="44" t="s">
        <v>50</v>
      </c>
    </row>
    <row r="151" spans="1:11">
      <c r="A151" s="44">
        <v>4273948</v>
      </c>
      <c r="B151" s="45">
        <v>25800</v>
      </c>
      <c r="C151" s="44" t="s">
        <v>225</v>
      </c>
      <c r="D151" s="44" t="s">
        <v>226</v>
      </c>
      <c r="E151" s="44" t="s">
        <v>45</v>
      </c>
      <c r="F151" s="44" t="s">
        <v>228</v>
      </c>
      <c r="G151" s="44" t="s">
        <v>237</v>
      </c>
      <c r="H151" s="46" t="s">
        <v>48</v>
      </c>
      <c r="I151" s="46">
        <v>43139</v>
      </c>
      <c r="J151" s="44" t="s">
        <v>49</v>
      </c>
      <c r="K151" s="44" t="s">
        <v>50</v>
      </c>
    </row>
    <row r="152" spans="1:11">
      <c r="A152" s="44">
        <v>4274106</v>
      </c>
      <c r="B152" s="45">
        <v>45100</v>
      </c>
      <c r="C152" s="44" t="s">
        <v>225</v>
      </c>
      <c r="D152" s="44" t="s">
        <v>226</v>
      </c>
      <c r="E152" s="44" t="s">
        <v>45</v>
      </c>
      <c r="F152" s="44" t="s">
        <v>228</v>
      </c>
      <c r="G152" s="44" t="s">
        <v>238</v>
      </c>
      <c r="H152" s="46" t="s">
        <v>48</v>
      </c>
      <c r="I152" s="46">
        <v>43140</v>
      </c>
      <c r="J152" s="44" t="s">
        <v>49</v>
      </c>
      <c r="K152" s="44" t="s">
        <v>50</v>
      </c>
    </row>
    <row r="153" spans="1:11">
      <c r="A153" s="44">
        <v>4274149</v>
      </c>
      <c r="B153" s="45">
        <v>45100</v>
      </c>
      <c r="C153" s="44" t="s">
        <v>225</v>
      </c>
      <c r="D153" s="44" t="s">
        <v>226</v>
      </c>
      <c r="E153" s="44" t="s">
        <v>45</v>
      </c>
      <c r="F153" s="44" t="s">
        <v>228</v>
      </c>
      <c r="G153" s="44" t="s">
        <v>239</v>
      </c>
      <c r="H153" s="46" t="s">
        <v>48</v>
      </c>
      <c r="I153" s="46">
        <v>43140</v>
      </c>
      <c r="J153" s="44" t="s">
        <v>49</v>
      </c>
      <c r="K153" s="44" t="s">
        <v>50</v>
      </c>
    </row>
    <row r="154" spans="1:11">
      <c r="A154" s="44">
        <v>4274291</v>
      </c>
      <c r="B154" s="45">
        <v>45100</v>
      </c>
      <c r="C154" s="44" t="s">
        <v>225</v>
      </c>
      <c r="D154" s="44" t="s">
        <v>226</v>
      </c>
      <c r="E154" s="44" t="s">
        <v>45</v>
      </c>
      <c r="F154" s="44" t="s">
        <v>228</v>
      </c>
      <c r="G154" s="44" t="s">
        <v>240</v>
      </c>
      <c r="H154" s="46" t="s">
        <v>48</v>
      </c>
      <c r="I154" s="46">
        <v>43141</v>
      </c>
      <c r="J154" s="44" t="s">
        <v>49</v>
      </c>
      <c r="K154" s="44" t="s">
        <v>50</v>
      </c>
    </row>
    <row r="155" spans="1:11">
      <c r="A155" s="44">
        <v>4274432</v>
      </c>
      <c r="B155" s="45">
        <v>45100</v>
      </c>
      <c r="C155" s="44" t="s">
        <v>225</v>
      </c>
      <c r="D155" s="44" t="s">
        <v>226</v>
      </c>
      <c r="E155" s="44" t="s">
        <v>45</v>
      </c>
      <c r="F155" s="44" t="s">
        <v>228</v>
      </c>
      <c r="G155" s="44" t="s">
        <v>241</v>
      </c>
      <c r="H155" s="46" t="s">
        <v>48</v>
      </c>
      <c r="I155" s="46">
        <v>43143</v>
      </c>
      <c r="J155" s="44" t="s">
        <v>49</v>
      </c>
      <c r="K155" s="44" t="s">
        <v>50</v>
      </c>
    </row>
    <row r="156" spans="1:11">
      <c r="A156" s="44">
        <v>4274437</v>
      </c>
      <c r="B156" s="45">
        <v>45100</v>
      </c>
      <c r="C156" s="44" t="s">
        <v>225</v>
      </c>
      <c r="D156" s="44" t="s">
        <v>226</v>
      </c>
      <c r="E156" s="44" t="s">
        <v>45</v>
      </c>
      <c r="F156" s="44" t="s">
        <v>228</v>
      </c>
      <c r="G156" s="44" t="s">
        <v>242</v>
      </c>
      <c r="H156" s="46" t="s">
        <v>48</v>
      </c>
      <c r="I156" s="46">
        <v>43143</v>
      </c>
      <c r="J156" s="44" t="s">
        <v>49</v>
      </c>
      <c r="K156" s="44" t="s">
        <v>50</v>
      </c>
    </row>
    <row r="157" spans="1:11">
      <c r="A157" s="44">
        <v>4274442</v>
      </c>
      <c r="B157" s="45">
        <v>45100</v>
      </c>
      <c r="C157" s="44" t="s">
        <v>225</v>
      </c>
      <c r="D157" s="44" t="s">
        <v>226</v>
      </c>
      <c r="E157" s="44" t="s">
        <v>45</v>
      </c>
      <c r="F157" s="44" t="s">
        <v>228</v>
      </c>
      <c r="G157" s="44" t="s">
        <v>243</v>
      </c>
      <c r="H157" s="46" t="s">
        <v>48</v>
      </c>
      <c r="I157" s="46">
        <v>43143</v>
      </c>
      <c r="J157" s="44" t="s">
        <v>49</v>
      </c>
      <c r="K157" s="44" t="s">
        <v>50</v>
      </c>
    </row>
    <row r="158" spans="1:11">
      <c r="A158" s="44">
        <v>4274443</v>
      </c>
      <c r="B158" s="45">
        <v>45100</v>
      </c>
      <c r="C158" s="44" t="s">
        <v>225</v>
      </c>
      <c r="D158" s="44" t="s">
        <v>226</v>
      </c>
      <c r="E158" s="44" t="s">
        <v>45</v>
      </c>
      <c r="F158" s="44" t="s">
        <v>228</v>
      </c>
      <c r="G158" s="44" t="s">
        <v>244</v>
      </c>
      <c r="H158" s="46" t="s">
        <v>48</v>
      </c>
      <c r="I158" s="46">
        <v>43143</v>
      </c>
      <c r="J158" s="44" t="s">
        <v>49</v>
      </c>
      <c r="K158" s="44" t="s">
        <v>50</v>
      </c>
    </row>
    <row r="159" spans="1:11">
      <c r="A159" s="44">
        <v>4274468</v>
      </c>
      <c r="B159" s="45">
        <v>135900</v>
      </c>
      <c r="C159" s="44" t="s">
        <v>225</v>
      </c>
      <c r="D159" s="44" t="s">
        <v>226</v>
      </c>
      <c r="E159" s="44" t="s">
        <v>45</v>
      </c>
      <c r="F159" s="44" t="s">
        <v>228</v>
      </c>
      <c r="G159" s="44" t="s">
        <v>245</v>
      </c>
      <c r="H159" s="46" t="s">
        <v>48</v>
      </c>
      <c r="I159" s="46">
        <v>43143</v>
      </c>
      <c r="J159" s="44" t="s">
        <v>49</v>
      </c>
      <c r="K159" s="44" t="s">
        <v>50</v>
      </c>
    </row>
    <row r="160" spans="1:11">
      <c r="A160" s="44">
        <v>4274747</v>
      </c>
      <c r="B160" s="45">
        <v>45100</v>
      </c>
      <c r="C160" s="44" t="s">
        <v>225</v>
      </c>
      <c r="D160" s="44" t="s">
        <v>226</v>
      </c>
      <c r="E160" s="44" t="s">
        <v>45</v>
      </c>
      <c r="F160" s="44" t="s">
        <v>228</v>
      </c>
      <c r="G160" s="44" t="s">
        <v>246</v>
      </c>
      <c r="H160" s="46" t="s">
        <v>48</v>
      </c>
      <c r="I160" s="46">
        <v>43144</v>
      </c>
      <c r="J160" s="44" t="s">
        <v>49</v>
      </c>
      <c r="K160" s="44" t="s">
        <v>50</v>
      </c>
    </row>
    <row r="161" spans="1:11">
      <c r="A161" s="44">
        <v>4274833</v>
      </c>
      <c r="B161" s="45">
        <v>45100</v>
      </c>
      <c r="C161" s="44" t="s">
        <v>225</v>
      </c>
      <c r="D161" s="44" t="s">
        <v>226</v>
      </c>
      <c r="E161" s="44" t="s">
        <v>45</v>
      </c>
      <c r="F161" s="44" t="s">
        <v>228</v>
      </c>
      <c r="G161" s="44" t="s">
        <v>247</v>
      </c>
      <c r="H161" s="46" t="s">
        <v>48</v>
      </c>
      <c r="I161" s="46">
        <v>43145</v>
      </c>
      <c r="J161" s="44" t="s">
        <v>49</v>
      </c>
      <c r="K161" s="44" t="s">
        <v>50</v>
      </c>
    </row>
    <row r="162" spans="1:11">
      <c r="A162" s="44">
        <v>4274845</v>
      </c>
      <c r="B162" s="45">
        <v>45100</v>
      </c>
      <c r="C162" s="44" t="s">
        <v>225</v>
      </c>
      <c r="D162" s="44" t="s">
        <v>226</v>
      </c>
      <c r="E162" s="44" t="s">
        <v>45</v>
      </c>
      <c r="F162" s="44" t="s">
        <v>228</v>
      </c>
      <c r="G162" s="44" t="s">
        <v>248</v>
      </c>
      <c r="H162" s="46" t="s">
        <v>48</v>
      </c>
      <c r="I162" s="46">
        <v>43145</v>
      </c>
      <c r="J162" s="44" t="s">
        <v>49</v>
      </c>
      <c r="K162" s="44" t="s">
        <v>50</v>
      </c>
    </row>
    <row r="163" spans="1:11">
      <c r="A163" s="44">
        <v>4274879</v>
      </c>
      <c r="B163" s="45">
        <v>45100</v>
      </c>
      <c r="C163" s="44" t="s">
        <v>225</v>
      </c>
      <c r="D163" s="44" t="s">
        <v>226</v>
      </c>
      <c r="E163" s="44" t="s">
        <v>45</v>
      </c>
      <c r="F163" s="44" t="s">
        <v>228</v>
      </c>
      <c r="G163" s="44" t="s">
        <v>249</v>
      </c>
      <c r="H163" s="46" t="s">
        <v>48</v>
      </c>
      <c r="I163" s="46">
        <v>43145</v>
      </c>
      <c r="J163" s="44" t="s">
        <v>49</v>
      </c>
      <c r="K163" s="44" t="s">
        <v>50</v>
      </c>
    </row>
    <row r="164" spans="1:11">
      <c r="A164" s="44">
        <v>4275229</v>
      </c>
      <c r="B164" s="45">
        <v>4400</v>
      </c>
      <c r="C164" s="44" t="s">
        <v>225</v>
      </c>
      <c r="D164" s="44" t="s">
        <v>226</v>
      </c>
      <c r="E164" s="44" t="s">
        <v>45</v>
      </c>
      <c r="F164" s="44" t="s">
        <v>228</v>
      </c>
      <c r="G164" s="44" t="s">
        <v>250</v>
      </c>
      <c r="H164" s="46" t="s">
        <v>48</v>
      </c>
      <c r="I164" s="46">
        <v>43146</v>
      </c>
      <c r="J164" s="44" t="s">
        <v>49</v>
      </c>
      <c r="K164" s="44" t="s">
        <v>50</v>
      </c>
    </row>
    <row r="165" spans="1:11">
      <c r="A165" s="44">
        <v>4275312</v>
      </c>
      <c r="B165" s="45">
        <v>122700</v>
      </c>
      <c r="C165" s="44" t="s">
        <v>225</v>
      </c>
      <c r="D165" s="44" t="s">
        <v>226</v>
      </c>
      <c r="E165" s="44" t="s">
        <v>45</v>
      </c>
      <c r="F165" s="44" t="s">
        <v>228</v>
      </c>
      <c r="G165" s="44" t="s">
        <v>251</v>
      </c>
      <c r="H165" s="46" t="s">
        <v>48</v>
      </c>
      <c r="I165" s="46">
        <v>43147</v>
      </c>
      <c r="J165" s="44" t="s">
        <v>49</v>
      </c>
      <c r="K165" s="44" t="s">
        <v>50</v>
      </c>
    </row>
    <row r="166" spans="1:11">
      <c r="A166" s="44">
        <v>4275322</v>
      </c>
      <c r="B166" s="45">
        <v>45100</v>
      </c>
      <c r="C166" s="44" t="s">
        <v>225</v>
      </c>
      <c r="D166" s="44" t="s">
        <v>226</v>
      </c>
      <c r="E166" s="44" t="s">
        <v>45</v>
      </c>
      <c r="F166" s="44" t="s">
        <v>228</v>
      </c>
      <c r="G166" s="44" t="s">
        <v>252</v>
      </c>
      <c r="H166" s="46" t="s">
        <v>48</v>
      </c>
      <c r="I166" s="46">
        <v>43147</v>
      </c>
      <c r="J166" s="44" t="s">
        <v>49</v>
      </c>
      <c r="K166" s="44" t="s">
        <v>50</v>
      </c>
    </row>
    <row r="167" spans="1:11">
      <c r="A167" s="44">
        <v>4275395</v>
      </c>
      <c r="B167" s="45">
        <v>104200</v>
      </c>
      <c r="C167" s="44" t="s">
        <v>225</v>
      </c>
      <c r="D167" s="44" t="s">
        <v>226</v>
      </c>
      <c r="E167" s="44" t="s">
        <v>45</v>
      </c>
      <c r="F167" s="44" t="s">
        <v>228</v>
      </c>
      <c r="G167" s="44" t="s">
        <v>253</v>
      </c>
      <c r="H167" s="46" t="s">
        <v>48</v>
      </c>
      <c r="I167" s="46">
        <v>43147</v>
      </c>
      <c r="J167" s="44" t="s">
        <v>49</v>
      </c>
      <c r="K167" s="44" t="s">
        <v>50</v>
      </c>
    </row>
    <row r="168" spans="1:11">
      <c r="A168" s="44">
        <v>4275418</v>
      </c>
      <c r="B168" s="45">
        <v>107000</v>
      </c>
      <c r="C168" s="44" t="s">
        <v>225</v>
      </c>
      <c r="D168" s="44" t="s">
        <v>226</v>
      </c>
      <c r="E168" s="44" t="s">
        <v>45</v>
      </c>
      <c r="F168" s="44" t="s">
        <v>228</v>
      </c>
      <c r="G168" s="44" t="s">
        <v>254</v>
      </c>
      <c r="H168" s="46" t="s">
        <v>48</v>
      </c>
      <c r="I168" s="46">
        <v>43147</v>
      </c>
      <c r="J168" s="44" t="s">
        <v>49</v>
      </c>
      <c r="K168" s="44" t="s">
        <v>50</v>
      </c>
    </row>
    <row r="169" spans="1:11">
      <c r="A169" s="44">
        <v>4275835</v>
      </c>
      <c r="B169" s="45">
        <v>134900</v>
      </c>
      <c r="C169" s="44" t="s">
        <v>225</v>
      </c>
      <c r="D169" s="44" t="s">
        <v>226</v>
      </c>
      <c r="E169" s="44" t="s">
        <v>45</v>
      </c>
      <c r="F169" s="44" t="s">
        <v>228</v>
      </c>
      <c r="G169" s="44" t="s">
        <v>255</v>
      </c>
      <c r="H169" s="46" t="s">
        <v>48</v>
      </c>
      <c r="I169" s="46">
        <v>43150</v>
      </c>
      <c r="J169" s="44" t="s">
        <v>49</v>
      </c>
      <c r="K169" s="44" t="s">
        <v>50</v>
      </c>
    </row>
    <row r="170" spans="1:11">
      <c r="A170" s="44">
        <v>4275921</v>
      </c>
      <c r="B170" s="45">
        <v>32800</v>
      </c>
      <c r="C170" s="44" t="s">
        <v>225</v>
      </c>
      <c r="D170" s="44" t="s">
        <v>226</v>
      </c>
      <c r="E170" s="44" t="s">
        <v>45</v>
      </c>
      <c r="F170" s="44" t="s">
        <v>228</v>
      </c>
      <c r="G170" s="44" t="s">
        <v>256</v>
      </c>
      <c r="H170" s="46" t="s">
        <v>48</v>
      </c>
      <c r="I170" s="46">
        <v>43150</v>
      </c>
      <c r="J170" s="44" t="s">
        <v>49</v>
      </c>
      <c r="K170" s="44" t="s">
        <v>50</v>
      </c>
    </row>
    <row r="171" spans="1:11">
      <c r="A171" s="44">
        <v>4275923</v>
      </c>
      <c r="B171" s="45">
        <v>32800</v>
      </c>
      <c r="C171" s="44" t="s">
        <v>225</v>
      </c>
      <c r="D171" s="44" t="s">
        <v>226</v>
      </c>
      <c r="E171" s="44" t="s">
        <v>45</v>
      </c>
      <c r="F171" s="44" t="s">
        <v>228</v>
      </c>
      <c r="G171" s="44" t="s">
        <v>257</v>
      </c>
      <c r="H171" s="46" t="s">
        <v>48</v>
      </c>
      <c r="I171" s="46">
        <v>43150</v>
      </c>
      <c r="J171" s="44" t="s">
        <v>49</v>
      </c>
      <c r="K171" s="44" t="s">
        <v>50</v>
      </c>
    </row>
    <row r="172" spans="1:11">
      <c r="A172" s="44">
        <v>4276216</v>
      </c>
      <c r="B172" s="45">
        <v>4400</v>
      </c>
      <c r="C172" s="44" t="s">
        <v>225</v>
      </c>
      <c r="D172" s="44" t="s">
        <v>226</v>
      </c>
      <c r="E172" s="44" t="s">
        <v>45</v>
      </c>
      <c r="F172" s="44" t="s">
        <v>228</v>
      </c>
      <c r="G172" s="44" t="s">
        <v>258</v>
      </c>
      <c r="H172" s="46" t="s">
        <v>48</v>
      </c>
      <c r="I172" s="46">
        <v>43151</v>
      </c>
      <c r="J172" s="44" t="s">
        <v>49</v>
      </c>
      <c r="K172" s="44" t="s">
        <v>50</v>
      </c>
    </row>
    <row r="173" spans="1:11">
      <c r="A173" s="44">
        <v>4276343</v>
      </c>
      <c r="B173" s="45">
        <v>45100</v>
      </c>
      <c r="C173" s="44" t="s">
        <v>225</v>
      </c>
      <c r="D173" s="44" t="s">
        <v>226</v>
      </c>
      <c r="E173" s="44" t="s">
        <v>45</v>
      </c>
      <c r="F173" s="44" t="s">
        <v>228</v>
      </c>
      <c r="G173" s="44" t="s">
        <v>259</v>
      </c>
      <c r="H173" s="46" t="s">
        <v>48</v>
      </c>
      <c r="I173" s="46">
        <v>43152</v>
      </c>
      <c r="J173" s="44" t="s">
        <v>49</v>
      </c>
      <c r="K173" s="44" t="s">
        <v>50</v>
      </c>
    </row>
    <row r="174" spans="1:11">
      <c r="A174" s="44">
        <v>4276344</v>
      </c>
      <c r="B174" s="45">
        <v>25800</v>
      </c>
      <c r="C174" s="44" t="s">
        <v>225</v>
      </c>
      <c r="D174" s="44" t="s">
        <v>226</v>
      </c>
      <c r="E174" s="44" t="s">
        <v>45</v>
      </c>
      <c r="F174" s="44" t="s">
        <v>228</v>
      </c>
      <c r="G174" s="44" t="s">
        <v>260</v>
      </c>
      <c r="H174" s="46" t="s">
        <v>48</v>
      </c>
      <c r="I174" s="46">
        <v>43152</v>
      </c>
      <c r="J174" s="44" t="s">
        <v>49</v>
      </c>
      <c r="K174" s="44" t="s">
        <v>50</v>
      </c>
    </row>
    <row r="175" spans="1:11">
      <c r="A175" s="44">
        <v>4276356</v>
      </c>
      <c r="B175" s="45">
        <v>45100</v>
      </c>
      <c r="C175" s="44" t="s">
        <v>225</v>
      </c>
      <c r="D175" s="44" t="s">
        <v>226</v>
      </c>
      <c r="E175" s="44" t="s">
        <v>45</v>
      </c>
      <c r="F175" s="44" t="s">
        <v>228</v>
      </c>
      <c r="G175" s="44" t="s">
        <v>261</v>
      </c>
      <c r="H175" s="46" t="s">
        <v>48</v>
      </c>
      <c r="I175" s="46">
        <v>43152</v>
      </c>
      <c r="J175" s="44" t="s">
        <v>49</v>
      </c>
      <c r="K175" s="44" t="s">
        <v>50</v>
      </c>
    </row>
    <row r="176" spans="1:11">
      <c r="A176" s="44">
        <v>4276526</v>
      </c>
      <c r="B176" s="45">
        <v>74200</v>
      </c>
      <c r="C176" s="44" t="s">
        <v>225</v>
      </c>
      <c r="D176" s="44" t="s">
        <v>226</v>
      </c>
      <c r="E176" s="44" t="s">
        <v>45</v>
      </c>
      <c r="F176" s="44" t="s">
        <v>228</v>
      </c>
      <c r="G176" s="44" t="s">
        <v>262</v>
      </c>
      <c r="H176" s="46" t="s">
        <v>48</v>
      </c>
      <c r="I176" s="46">
        <v>43153</v>
      </c>
      <c r="J176" s="44" t="s">
        <v>49</v>
      </c>
      <c r="K176" s="44" t="s">
        <v>50</v>
      </c>
    </row>
    <row r="177" spans="1:11">
      <c r="A177" s="44">
        <v>4276803</v>
      </c>
      <c r="B177" s="45">
        <v>16900</v>
      </c>
      <c r="C177" s="44" t="s">
        <v>225</v>
      </c>
      <c r="D177" s="44" t="s">
        <v>226</v>
      </c>
      <c r="E177" s="44" t="s">
        <v>45</v>
      </c>
      <c r="F177" s="44" t="s">
        <v>228</v>
      </c>
      <c r="G177" s="44" t="s">
        <v>263</v>
      </c>
      <c r="H177" s="46" t="s">
        <v>48</v>
      </c>
      <c r="I177" s="46">
        <v>43154</v>
      </c>
      <c r="J177" s="44" t="s">
        <v>49</v>
      </c>
      <c r="K177" s="44" t="s">
        <v>50</v>
      </c>
    </row>
    <row r="178" spans="1:11">
      <c r="A178" s="44">
        <v>4277152</v>
      </c>
      <c r="B178" s="45">
        <v>45100</v>
      </c>
      <c r="C178" s="44" t="s">
        <v>225</v>
      </c>
      <c r="D178" s="44" t="s">
        <v>226</v>
      </c>
      <c r="E178" s="44" t="s">
        <v>45</v>
      </c>
      <c r="F178" s="44" t="s">
        <v>228</v>
      </c>
      <c r="G178" s="44" t="s">
        <v>264</v>
      </c>
      <c r="H178" s="46" t="s">
        <v>48</v>
      </c>
      <c r="I178" s="46">
        <v>43157</v>
      </c>
      <c r="J178" s="44" t="s">
        <v>49</v>
      </c>
      <c r="K178" s="44" t="s">
        <v>50</v>
      </c>
    </row>
    <row r="179" spans="1:11">
      <c r="A179" s="44">
        <v>4277362</v>
      </c>
      <c r="B179" s="45">
        <v>68500</v>
      </c>
      <c r="C179" s="44" t="s">
        <v>225</v>
      </c>
      <c r="D179" s="44" t="s">
        <v>226</v>
      </c>
      <c r="E179" s="44" t="s">
        <v>45</v>
      </c>
      <c r="F179" s="44" t="s">
        <v>228</v>
      </c>
      <c r="G179" s="44" t="s">
        <v>265</v>
      </c>
      <c r="H179" s="46" t="s">
        <v>48</v>
      </c>
      <c r="I179" s="46">
        <v>43158</v>
      </c>
      <c r="J179" s="44" t="s">
        <v>49</v>
      </c>
      <c r="K179" s="44" t="s">
        <v>50</v>
      </c>
    </row>
    <row r="180" spans="1:11">
      <c r="A180" s="44">
        <v>4277359</v>
      </c>
      <c r="B180" s="45">
        <v>45100</v>
      </c>
      <c r="C180" s="44" t="s">
        <v>225</v>
      </c>
      <c r="D180" s="44" t="s">
        <v>226</v>
      </c>
      <c r="E180" s="44" t="s">
        <v>45</v>
      </c>
      <c r="F180" s="44" t="s">
        <v>228</v>
      </c>
      <c r="G180" s="44" t="s">
        <v>266</v>
      </c>
      <c r="H180" s="46" t="s">
        <v>48</v>
      </c>
      <c r="I180" s="46">
        <v>43158</v>
      </c>
      <c r="J180" s="44" t="s">
        <v>49</v>
      </c>
      <c r="K180" s="44" t="s">
        <v>50</v>
      </c>
    </row>
    <row r="181" spans="1:11">
      <c r="A181" s="44">
        <v>4273357</v>
      </c>
      <c r="B181" s="45">
        <v>1634164</v>
      </c>
      <c r="C181" s="44" t="s">
        <v>225</v>
      </c>
      <c r="D181" s="44" t="s">
        <v>226</v>
      </c>
      <c r="E181" s="44" t="s">
        <v>45</v>
      </c>
      <c r="F181" s="44" t="s">
        <v>228</v>
      </c>
      <c r="G181" s="44" t="s">
        <v>267</v>
      </c>
      <c r="H181" s="46" t="s">
        <v>48</v>
      </c>
      <c r="I181" s="46">
        <v>43136</v>
      </c>
      <c r="J181" s="44" t="s">
        <v>49</v>
      </c>
      <c r="K181" s="44" t="s">
        <v>50</v>
      </c>
    </row>
    <row r="182" spans="1:11">
      <c r="A182" s="44">
        <v>4273549</v>
      </c>
      <c r="B182" s="45">
        <v>913360</v>
      </c>
      <c r="C182" s="44" t="s">
        <v>225</v>
      </c>
      <c r="D182" s="44" t="s">
        <v>226</v>
      </c>
      <c r="E182" s="44" t="s">
        <v>45</v>
      </c>
      <c r="F182" s="44" t="s">
        <v>228</v>
      </c>
      <c r="G182" s="44" t="s">
        <v>268</v>
      </c>
      <c r="H182" s="46" t="s">
        <v>48</v>
      </c>
      <c r="I182" s="46">
        <v>43137</v>
      </c>
      <c r="J182" s="44" t="s">
        <v>49</v>
      </c>
      <c r="K182" s="44" t="s">
        <v>50</v>
      </c>
    </row>
    <row r="183" spans="1:11">
      <c r="A183" s="44">
        <v>4275045</v>
      </c>
      <c r="B183" s="45">
        <v>1993300</v>
      </c>
      <c r="C183" s="44" t="s">
        <v>225</v>
      </c>
      <c r="D183" s="44" t="s">
        <v>226</v>
      </c>
      <c r="E183" s="44" t="s">
        <v>45</v>
      </c>
      <c r="F183" s="44" t="s">
        <v>228</v>
      </c>
      <c r="G183" s="44" t="s">
        <v>269</v>
      </c>
      <c r="H183" s="46" t="s">
        <v>48</v>
      </c>
      <c r="I183" s="46">
        <v>43145</v>
      </c>
      <c r="J183" s="44" t="s">
        <v>49</v>
      </c>
      <c r="K183" s="44" t="s">
        <v>50</v>
      </c>
    </row>
    <row r="184" spans="1:11">
      <c r="A184" s="44">
        <v>4275845</v>
      </c>
      <c r="B184" s="45">
        <v>852670</v>
      </c>
      <c r="C184" s="44" t="s">
        <v>225</v>
      </c>
      <c r="D184" s="44" t="s">
        <v>226</v>
      </c>
      <c r="E184" s="44" t="s">
        <v>45</v>
      </c>
      <c r="F184" s="44" t="s">
        <v>228</v>
      </c>
      <c r="G184" s="44" t="s">
        <v>270</v>
      </c>
      <c r="H184" s="46" t="s">
        <v>48</v>
      </c>
      <c r="I184" s="46">
        <v>43150</v>
      </c>
      <c r="J184" s="44" t="s">
        <v>49</v>
      </c>
      <c r="K184" s="44" t="s">
        <v>50</v>
      </c>
    </row>
    <row r="185" spans="1:11">
      <c r="A185" s="44" t="s">
        <v>271</v>
      </c>
      <c r="B185" s="45">
        <v>10000000</v>
      </c>
      <c r="C185" s="44" t="s">
        <v>225</v>
      </c>
      <c r="D185" s="44" t="s">
        <v>226</v>
      </c>
      <c r="E185" s="44" t="s">
        <v>86</v>
      </c>
      <c r="F185" s="44" t="s">
        <v>87</v>
      </c>
      <c r="G185" s="44" t="s">
        <v>272</v>
      </c>
      <c r="H185" s="46" t="s">
        <v>89</v>
      </c>
      <c r="I185" s="46">
        <v>43257</v>
      </c>
      <c r="J185" s="44" t="s">
        <v>87</v>
      </c>
      <c r="K185" s="44" t="s">
        <v>90</v>
      </c>
    </row>
    <row r="186" spans="1:11">
      <c r="A186" s="44">
        <v>4276887</v>
      </c>
      <c r="B186" s="45">
        <v>587143</v>
      </c>
      <c r="C186" s="44" t="s">
        <v>273</v>
      </c>
      <c r="D186" s="44" t="s">
        <v>274</v>
      </c>
      <c r="E186" s="44" t="s">
        <v>45</v>
      </c>
      <c r="F186" s="44" t="s">
        <v>228</v>
      </c>
      <c r="G186" s="44" t="s">
        <v>229</v>
      </c>
      <c r="H186" s="46" t="s">
        <v>102</v>
      </c>
      <c r="I186" s="46">
        <v>43257</v>
      </c>
      <c r="J186" s="44" t="s">
        <v>230</v>
      </c>
      <c r="K186" s="44" t="s">
        <v>50</v>
      </c>
    </row>
    <row r="187" spans="1:11">
      <c r="A187" s="44">
        <v>4277230</v>
      </c>
      <c r="B187" s="45">
        <v>1639410</v>
      </c>
      <c r="C187" s="44" t="s">
        <v>273</v>
      </c>
      <c r="D187" s="44" t="s">
        <v>274</v>
      </c>
      <c r="E187" s="44" t="s">
        <v>45</v>
      </c>
      <c r="F187" s="44" t="s">
        <v>228</v>
      </c>
      <c r="G187" s="44" t="s">
        <v>275</v>
      </c>
      <c r="H187" s="46" t="s">
        <v>48</v>
      </c>
      <c r="I187" s="46">
        <v>43157</v>
      </c>
      <c r="J187" s="44" t="s">
        <v>49</v>
      </c>
      <c r="K187" s="44" t="s">
        <v>50</v>
      </c>
    </row>
    <row r="188" spans="1:11">
      <c r="A188" s="44">
        <v>4277360</v>
      </c>
      <c r="B188" s="45">
        <v>21400</v>
      </c>
      <c r="C188" s="44" t="s">
        <v>273</v>
      </c>
      <c r="D188" s="44" t="s">
        <v>274</v>
      </c>
      <c r="E188" s="44" t="s">
        <v>45</v>
      </c>
      <c r="F188" s="44" t="s">
        <v>228</v>
      </c>
      <c r="G188" s="44" t="s">
        <v>276</v>
      </c>
      <c r="H188" s="46" t="s">
        <v>48</v>
      </c>
      <c r="I188" s="46">
        <v>43158</v>
      </c>
      <c r="J188" s="44" t="s">
        <v>49</v>
      </c>
      <c r="K188" s="44" t="s">
        <v>50</v>
      </c>
    </row>
    <row r="189" spans="1:11">
      <c r="A189" s="44">
        <v>4277700</v>
      </c>
      <c r="B189" s="45">
        <v>249910</v>
      </c>
      <c r="C189" s="44" t="s">
        <v>273</v>
      </c>
      <c r="D189" s="44" t="s">
        <v>274</v>
      </c>
      <c r="E189" s="44" t="s">
        <v>45</v>
      </c>
      <c r="F189" s="44" t="s">
        <v>228</v>
      </c>
      <c r="G189" s="44" t="s">
        <v>277</v>
      </c>
      <c r="H189" s="46" t="s">
        <v>48</v>
      </c>
      <c r="I189" s="46">
        <v>43159</v>
      </c>
      <c r="J189" s="44" t="s">
        <v>49</v>
      </c>
      <c r="K189" s="44" t="s">
        <v>50</v>
      </c>
    </row>
    <row r="190" spans="1:11">
      <c r="A190" s="44">
        <v>4276798</v>
      </c>
      <c r="B190" s="45">
        <v>113400</v>
      </c>
      <c r="C190" s="44" t="s">
        <v>273</v>
      </c>
      <c r="D190" s="44" t="s">
        <v>274</v>
      </c>
      <c r="E190" s="44" t="s">
        <v>45</v>
      </c>
      <c r="F190" s="44" t="s">
        <v>278</v>
      </c>
      <c r="G190" s="44" t="s">
        <v>279</v>
      </c>
      <c r="H190" s="46" t="s">
        <v>48</v>
      </c>
      <c r="I190" s="46">
        <v>43154</v>
      </c>
      <c r="J190" s="44" t="s">
        <v>49</v>
      </c>
      <c r="K190" s="44" t="s">
        <v>50</v>
      </c>
    </row>
    <row r="191" spans="1:11">
      <c r="A191" s="44">
        <v>4276807</v>
      </c>
      <c r="B191" s="45">
        <v>264600</v>
      </c>
      <c r="C191" s="44" t="s">
        <v>273</v>
      </c>
      <c r="D191" s="44" t="s">
        <v>274</v>
      </c>
      <c r="E191" s="44" t="s">
        <v>45</v>
      </c>
      <c r="F191" s="44" t="s">
        <v>278</v>
      </c>
      <c r="G191" s="44" t="s">
        <v>280</v>
      </c>
      <c r="H191" s="46" t="s">
        <v>48</v>
      </c>
      <c r="I191" s="46">
        <v>43154</v>
      </c>
      <c r="J191" s="44" t="s">
        <v>49</v>
      </c>
      <c r="K191" s="44" t="s">
        <v>50</v>
      </c>
    </row>
    <row r="192" spans="1:11">
      <c r="A192" s="44">
        <v>4281139</v>
      </c>
      <c r="B192" s="45">
        <v>340200</v>
      </c>
      <c r="C192" s="44" t="s">
        <v>273</v>
      </c>
      <c r="D192" s="44" t="s">
        <v>274</v>
      </c>
      <c r="E192" s="44" t="s">
        <v>45</v>
      </c>
      <c r="F192" s="44" t="s">
        <v>278</v>
      </c>
      <c r="G192" s="44" t="s">
        <v>281</v>
      </c>
      <c r="H192" s="46" t="s">
        <v>48</v>
      </c>
      <c r="I192" s="46">
        <v>43181</v>
      </c>
      <c r="J192" s="44" t="s">
        <v>49</v>
      </c>
      <c r="K192" s="44" t="s">
        <v>50</v>
      </c>
    </row>
    <row r="193" spans="1:11">
      <c r="A193" s="44">
        <v>4281144</v>
      </c>
      <c r="B193" s="45">
        <v>151200</v>
      </c>
      <c r="C193" s="44" t="s">
        <v>273</v>
      </c>
      <c r="D193" s="44" t="s">
        <v>274</v>
      </c>
      <c r="E193" s="44" t="s">
        <v>45</v>
      </c>
      <c r="F193" s="44" t="s">
        <v>278</v>
      </c>
      <c r="G193" s="44" t="s">
        <v>282</v>
      </c>
      <c r="H193" s="46" t="s">
        <v>48</v>
      </c>
      <c r="I193" s="46">
        <v>43181</v>
      </c>
      <c r="J193" s="44" t="s">
        <v>49</v>
      </c>
      <c r="K193" s="44" t="s">
        <v>50</v>
      </c>
    </row>
    <row r="194" spans="1:11">
      <c r="A194" s="44">
        <v>4281147</v>
      </c>
      <c r="B194" s="45">
        <v>415800</v>
      </c>
      <c r="C194" s="44" t="s">
        <v>273</v>
      </c>
      <c r="D194" s="44" t="s">
        <v>274</v>
      </c>
      <c r="E194" s="44" t="s">
        <v>45</v>
      </c>
      <c r="F194" s="44" t="s">
        <v>278</v>
      </c>
      <c r="G194" s="44" t="s">
        <v>283</v>
      </c>
      <c r="H194" s="46" t="s">
        <v>48</v>
      </c>
      <c r="I194" s="46">
        <v>43181</v>
      </c>
      <c r="J194" s="44" t="s">
        <v>49</v>
      </c>
      <c r="K194" s="44" t="s">
        <v>50</v>
      </c>
    </row>
    <row r="195" spans="1:11">
      <c r="A195" s="44">
        <v>4281148</v>
      </c>
      <c r="B195" s="45">
        <v>415800</v>
      </c>
      <c r="C195" s="44" t="s">
        <v>273</v>
      </c>
      <c r="D195" s="44" t="s">
        <v>274</v>
      </c>
      <c r="E195" s="44" t="s">
        <v>45</v>
      </c>
      <c r="F195" s="44" t="s">
        <v>278</v>
      </c>
      <c r="G195" s="44" t="s">
        <v>284</v>
      </c>
      <c r="H195" s="46" t="s">
        <v>48</v>
      </c>
      <c r="I195" s="46">
        <v>43181</v>
      </c>
      <c r="J195" s="44" t="s">
        <v>49</v>
      </c>
      <c r="K195" s="44" t="s">
        <v>50</v>
      </c>
    </row>
    <row r="196" spans="1:11">
      <c r="A196" s="44">
        <v>4281150</v>
      </c>
      <c r="B196" s="45">
        <v>340200</v>
      </c>
      <c r="C196" s="44" t="s">
        <v>273</v>
      </c>
      <c r="D196" s="44" t="s">
        <v>274</v>
      </c>
      <c r="E196" s="44" t="s">
        <v>45</v>
      </c>
      <c r="F196" s="44" t="s">
        <v>278</v>
      </c>
      <c r="G196" s="44" t="s">
        <v>285</v>
      </c>
      <c r="H196" s="46" t="s">
        <v>48</v>
      </c>
      <c r="I196" s="46">
        <v>43181</v>
      </c>
      <c r="J196" s="44" t="s">
        <v>49</v>
      </c>
      <c r="K196" s="44" t="s">
        <v>50</v>
      </c>
    </row>
    <row r="197" spans="1:11">
      <c r="A197" s="44">
        <v>4281153</v>
      </c>
      <c r="B197" s="45">
        <v>321300</v>
      </c>
      <c r="C197" s="44" t="s">
        <v>273</v>
      </c>
      <c r="D197" s="44" t="s">
        <v>274</v>
      </c>
      <c r="E197" s="44" t="s">
        <v>45</v>
      </c>
      <c r="F197" s="44" t="s">
        <v>278</v>
      </c>
      <c r="G197" s="44" t="s">
        <v>286</v>
      </c>
      <c r="H197" s="46" t="s">
        <v>48</v>
      </c>
      <c r="I197" s="46">
        <v>43181</v>
      </c>
      <c r="J197" s="44" t="s">
        <v>49</v>
      </c>
      <c r="K197" s="44" t="s">
        <v>50</v>
      </c>
    </row>
    <row r="198" spans="1:11">
      <c r="A198" s="44">
        <v>4281170</v>
      </c>
      <c r="B198" s="45">
        <v>151200</v>
      </c>
      <c r="C198" s="44" t="s">
        <v>273</v>
      </c>
      <c r="D198" s="44" t="s">
        <v>274</v>
      </c>
      <c r="E198" s="44" t="s">
        <v>45</v>
      </c>
      <c r="F198" s="44" t="s">
        <v>278</v>
      </c>
      <c r="G198" s="44" t="s">
        <v>287</v>
      </c>
      <c r="H198" s="46" t="s">
        <v>48</v>
      </c>
      <c r="I198" s="46">
        <v>43181</v>
      </c>
      <c r="J198" s="44" t="s">
        <v>49</v>
      </c>
      <c r="K198" s="44" t="s">
        <v>50</v>
      </c>
    </row>
    <row r="199" spans="1:11">
      <c r="A199" s="44">
        <v>4281890</v>
      </c>
      <c r="B199" s="45">
        <v>67000</v>
      </c>
      <c r="C199" s="44" t="s">
        <v>273</v>
      </c>
      <c r="D199" s="44" t="s">
        <v>274</v>
      </c>
      <c r="E199" s="44" t="s">
        <v>288</v>
      </c>
      <c r="F199" s="44" t="s">
        <v>289</v>
      </c>
      <c r="G199" s="44" t="s">
        <v>290</v>
      </c>
      <c r="H199" s="46" t="s">
        <v>48</v>
      </c>
      <c r="I199" s="46">
        <v>43186</v>
      </c>
      <c r="J199" s="44" t="s">
        <v>49</v>
      </c>
      <c r="K199" s="44" t="s">
        <v>50</v>
      </c>
    </row>
    <row r="200" spans="1:11">
      <c r="A200" s="44">
        <v>4281891</v>
      </c>
      <c r="B200" s="45">
        <v>42100</v>
      </c>
      <c r="C200" s="44" t="s">
        <v>273</v>
      </c>
      <c r="D200" s="44" t="s">
        <v>274</v>
      </c>
      <c r="E200" s="44" t="s">
        <v>288</v>
      </c>
      <c r="F200" s="44" t="s">
        <v>289</v>
      </c>
      <c r="G200" s="44" t="s">
        <v>291</v>
      </c>
      <c r="H200" s="46" t="s">
        <v>48</v>
      </c>
      <c r="I200" s="46">
        <v>43186</v>
      </c>
      <c r="J200" s="44" t="s">
        <v>49</v>
      </c>
      <c r="K200" s="44" t="s">
        <v>50</v>
      </c>
    </row>
    <row r="201" spans="1:11">
      <c r="A201" s="44">
        <v>4277794</v>
      </c>
      <c r="B201" s="45">
        <v>74200</v>
      </c>
      <c r="C201" s="44" t="s">
        <v>273</v>
      </c>
      <c r="D201" s="44" t="s">
        <v>274</v>
      </c>
      <c r="E201" s="44" t="s">
        <v>45</v>
      </c>
      <c r="F201" s="44" t="s">
        <v>292</v>
      </c>
      <c r="G201" s="44" t="s">
        <v>293</v>
      </c>
      <c r="H201" s="46" t="s">
        <v>48</v>
      </c>
      <c r="I201" s="46">
        <v>43160</v>
      </c>
      <c r="J201" s="44" t="s">
        <v>49</v>
      </c>
      <c r="K201" s="44" t="s">
        <v>50</v>
      </c>
    </row>
    <row r="202" spans="1:11">
      <c r="A202" s="44">
        <v>4277821</v>
      </c>
      <c r="B202" s="45">
        <v>4400</v>
      </c>
      <c r="C202" s="44" t="s">
        <v>273</v>
      </c>
      <c r="D202" s="44" t="s">
        <v>274</v>
      </c>
      <c r="E202" s="44" t="s">
        <v>45</v>
      </c>
      <c r="F202" s="44" t="s">
        <v>292</v>
      </c>
      <c r="G202" s="44" t="s">
        <v>294</v>
      </c>
      <c r="H202" s="46" t="s">
        <v>48</v>
      </c>
      <c r="I202" s="46">
        <v>43160</v>
      </c>
      <c r="J202" s="44" t="s">
        <v>49</v>
      </c>
      <c r="K202" s="44" t="s">
        <v>50</v>
      </c>
    </row>
    <row r="203" spans="1:11">
      <c r="A203" s="44">
        <v>4278235</v>
      </c>
      <c r="B203" s="45">
        <v>45100</v>
      </c>
      <c r="C203" s="44" t="s">
        <v>273</v>
      </c>
      <c r="D203" s="44" t="s">
        <v>274</v>
      </c>
      <c r="E203" s="44" t="s">
        <v>45</v>
      </c>
      <c r="F203" s="44" t="s">
        <v>292</v>
      </c>
      <c r="G203" s="44" t="s">
        <v>295</v>
      </c>
      <c r="H203" s="46" t="s">
        <v>48</v>
      </c>
      <c r="I203" s="46">
        <v>43164</v>
      </c>
      <c r="J203" s="44" t="s">
        <v>49</v>
      </c>
      <c r="K203" s="44" t="s">
        <v>50</v>
      </c>
    </row>
    <row r="204" spans="1:11">
      <c r="A204" s="44">
        <v>4278256</v>
      </c>
      <c r="B204" s="45">
        <v>45100</v>
      </c>
      <c r="C204" s="44" t="s">
        <v>273</v>
      </c>
      <c r="D204" s="44" t="s">
        <v>274</v>
      </c>
      <c r="E204" s="44" t="s">
        <v>45</v>
      </c>
      <c r="F204" s="44" t="s">
        <v>292</v>
      </c>
      <c r="G204" s="44" t="s">
        <v>296</v>
      </c>
      <c r="H204" s="46" t="s">
        <v>48</v>
      </c>
      <c r="I204" s="46">
        <v>43164</v>
      </c>
      <c r="J204" s="44" t="s">
        <v>49</v>
      </c>
      <c r="K204" s="44" t="s">
        <v>50</v>
      </c>
    </row>
    <row r="205" spans="1:11">
      <c r="A205" s="44">
        <v>4278266</v>
      </c>
      <c r="B205" s="45">
        <v>45100</v>
      </c>
      <c r="C205" s="44" t="s">
        <v>273</v>
      </c>
      <c r="D205" s="44" t="s">
        <v>274</v>
      </c>
      <c r="E205" s="44" t="s">
        <v>45</v>
      </c>
      <c r="F205" s="44" t="s">
        <v>292</v>
      </c>
      <c r="G205" s="44" t="s">
        <v>297</v>
      </c>
      <c r="H205" s="46" t="s">
        <v>48</v>
      </c>
      <c r="I205" s="46">
        <v>43164</v>
      </c>
      <c r="J205" s="44" t="s">
        <v>49</v>
      </c>
      <c r="K205" s="44" t="s">
        <v>50</v>
      </c>
    </row>
    <row r="206" spans="1:11">
      <c r="A206" s="44">
        <v>4278267</v>
      </c>
      <c r="B206" s="45">
        <v>45100</v>
      </c>
      <c r="C206" s="44" t="s">
        <v>273</v>
      </c>
      <c r="D206" s="44" t="s">
        <v>274</v>
      </c>
      <c r="E206" s="44" t="s">
        <v>45</v>
      </c>
      <c r="F206" s="44" t="s">
        <v>292</v>
      </c>
      <c r="G206" s="44" t="s">
        <v>298</v>
      </c>
      <c r="H206" s="46" t="s">
        <v>48</v>
      </c>
      <c r="I206" s="46">
        <v>43164</v>
      </c>
      <c r="J206" s="44" t="s">
        <v>49</v>
      </c>
      <c r="K206" s="44" t="s">
        <v>50</v>
      </c>
    </row>
    <row r="207" spans="1:11">
      <c r="A207" s="44">
        <v>4278273</v>
      </c>
      <c r="B207" s="45">
        <v>45100</v>
      </c>
      <c r="C207" s="44" t="s">
        <v>273</v>
      </c>
      <c r="D207" s="44" t="s">
        <v>274</v>
      </c>
      <c r="E207" s="44" t="s">
        <v>45</v>
      </c>
      <c r="F207" s="44" t="s">
        <v>292</v>
      </c>
      <c r="G207" s="44" t="s">
        <v>299</v>
      </c>
      <c r="H207" s="46" t="s">
        <v>48</v>
      </c>
      <c r="I207" s="46">
        <v>43164</v>
      </c>
      <c r="J207" s="44" t="s">
        <v>49</v>
      </c>
      <c r="K207" s="44" t="s">
        <v>50</v>
      </c>
    </row>
    <row r="208" spans="1:11">
      <c r="A208" s="44">
        <v>4278274</v>
      </c>
      <c r="B208" s="45">
        <v>45100</v>
      </c>
      <c r="C208" s="44" t="s">
        <v>273</v>
      </c>
      <c r="D208" s="44" t="s">
        <v>274</v>
      </c>
      <c r="E208" s="44" t="s">
        <v>45</v>
      </c>
      <c r="F208" s="44" t="s">
        <v>292</v>
      </c>
      <c r="G208" s="44" t="s">
        <v>300</v>
      </c>
      <c r="H208" s="46" t="s">
        <v>48</v>
      </c>
      <c r="I208" s="46">
        <v>43164</v>
      </c>
      <c r="J208" s="44" t="s">
        <v>49</v>
      </c>
      <c r="K208" s="44" t="s">
        <v>50</v>
      </c>
    </row>
    <row r="209" spans="1:11">
      <c r="A209" s="44">
        <v>4278277</v>
      </c>
      <c r="B209" s="45">
        <v>45100</v>
      </c>
      <c r="C209" s="44" t="s">
        <v>273</v>
      </c>
      <c r="D209" s="44" t="s">
        <v>274</v>
      </c>
      <c r="E209" s="44" t="s">
        <v>45</v>
      </c>
      <c r="F209" s="44" t="s">
        <v>292</v>
      </c>
      <c r="G209" s="44" t="s">
        <v>301</v>
      </c>
      <c r="H209" s="46" t="s">
        <v>48</v>
      </c>
      <c r="I209" s="46">
        <v>43164</v>
      </c>
      <c r="J209" s="44" t="s">
        <v>49</v>
      </c>
      <c r="K209" s="44" t="s">
        <v>50</v>
      </c>
    </row>
    <row r="210" spans="1:11">
      <c r="A210" s="44">
        <v>4278294</v>
      </c>
      <c r="B210" s="45">
        <v>45100</v>
      </c>
      <c r="C210" s="44" t="s">
        <v>273</v>
      </c>
      <c r="D210" s="44" t="s">
        <v>274</v>
      </c>
      <c r="E210" s="44" t="s">
        <v>45</v>
      </c>
      <c r="F210" s="44" t="s">
        <v>292</v>
      </c>
      <c r="G210" s="44" t="s">
        <v>302</v>
      </c>
      <c r="H210" s="46" t="s">
        <v>48</v>
      </c>
      <c r="I210" s="46">
        <v>43164</v>
      </c>
      <c r="J210" s="44" t="s">
        <v>49</v>
      </c>
      <c r="K210" s="44" t="s">
        <v>50</v>
      </c>
    </row>
    <row r="211" spans="1:11">
      <c r="A211" s="44">
        <v>4278329</v>
      </c>
      <c r="B211" s="45">
        <v>134900</v>
      </c>
      <c r="C211" s="44" t="s">
        <v>273</v>
      </c>
      <c r="D211" s="44" t="s">
        <v>274</v>
      </c>
      <c r="E211" s="44" t="s">
        <v>45</v>
      </c>
      <c r="F211" s="44" t="s">
        <v>292</v>
      </c>
      <c r="G211" s="44" t="s">
        <v>303</v>
      </c>
      <c r="H211" s="46" t="s">
        <v>48</v>
      </c>
      <c r="I211" s="46">
        <v>43164</v>
      </c>
      <c r="J211" s="44" t="s">
        <v>49</v>
      </c>
      <c r="K211" s="44" t="s">
        <v>50</v>
      </c>
    </row>
    <row r="212" spans="1:11">
      <c r="A212" s="44">
        <v>4278336</v>
      </c>
      <c r="B212" s="45">
        <v>120600</v>
      </c>
      <c r="C212" s="44" t="s">
        <v>273</v>
      </c>
      <c r="D212" s="44" t="s">
        <v>274</v>
      </c>
      <c r="E212" s="44" t="s">
        <v>45</v>
      </c>
      <c r="F212" s="44" t="s">
        <v>292</v>
      </c>
      <c r="G212" s="44" t="s">
        <v>304</v>
      </c>
      <c r="H212" s="46" t="s">
        <v>48</v>
      </c>
      <c r="I212" s="46">
        <v>43164</v>
      </c>
      <c r="J212" s="44" t="s">
        <v>49</v>
      </c>
      <c r="K212" s="44" t="s">
        <v>50</v>
      </c>
    </row>
    <row r="213" spans="1:11">
      <c r="A213" s="44">
        <v>4278355</v>
      </c>
      <c r="B213" s="45">
        <v>45400</v>
      </c>
      <c r="C213" s="44" t="s">
        <v>273</v>
      </c>
      <c r="D213" s="44" t="s">
        <v>274</v>
      </c>
      <c r="E213" s="44" t="s">
        <v>45</v>
      </c>
      <c r="F213" s="44" t="s">
        <v>292</v>
      </c>
      <c r="G213" s="44" t="s">
        <v>305</v>
      </c>
      <c r="H213" s="46" t="s">
        <v>48</v>
      </c>
      <c r="I213" s="46">
        <v>43164</v>
      </c>
      <c r="J213" s="44" t="s">
        <v>49</v>
      </c>
      <c r="K213" s="44" t="s">
        <v>50</v>
      </c>
    </row>
    <row r="214" spans="1:11">
      <c r="A214" s="44">
        <v>4278518</v>
      </c>
      <c r="B214" s="45">
        <v>45100</v>
      </c>
      <c r="C214" s="44" t="s">
        <v>273</v>
      </c>
      <c r="D214" s="44" t="s">
        <v>274</v>
      </c>
      <c r="E214" s="44" t="s">
        <v>45</v>
      </c>
      <c r="F214" s="44" t="s">
        <v>292</v>
      </c>
      <c r="G214" s="44" t="s">
        <v>306</v>
      </c>
      <c r="H214" s="46" t="s">
        <v>48</v>
      </c>
      <c r="I214" s="46">
        <v>43165</v>
      </c>
      <c r="J214" s="44" t="s">
        <v>49</v>
      </c>
      <c r="K214" s="44" t="s">
        <v>50</v>
      </c>
    </row>
    <row r="215" spans="1:11">
      <c r="A215" s="44">
        <v>4278519</v>
      </c>
      <c r="B215" s="45">
        <v>45100</v>
      </c>
      <c r="C215" s="44" t="s">
        <v>273</v>
      </c>
      <c r="D215" s="44" t="s">
        <v>274</v>
      </c>
      <c r="E215" s="44" t="s">
        <v>45</v>
      </c>
      <c r="F215" s="44" t="s">
        <v>292</v>
      </c>
      <c r="G215" s="44" t="s">
        <v>307</v>
      </c>
      <c r="H215" s="46" t="s">
        <v>48</v>
      </c>
      <c r="I215" s="46">
        <v>43165</v>
      </c>
      <c r="J215" s="44" t="s">
        <v>49</v>
      </c>
      <c r="K215" s="44" t="s">
        <v>50</v>
      </c>
    </row>
    <row r="216" spans="1:11">
      <c r="A216" s="44">
        <v>4278522</v>
      </c>
      <c r="B216" s="45">
        <v>45100</v>
      </c>
      <c r="C216" s="44" t="s">
        <v>273</v>
      </c>
      <c r="D216" s="44" t="s">
        <v>274</v>
      </c>
      <c r="E216" s="44" t="s">
        <v>45</v>
      </c>
      <c r="F216" s="44" t="s">
        <v>292</v>
      </c>
      <c r="G216" s="44" t="s">
        <v>308</v>
      </c>
      <c r="H216" s="46" t="s">
        <v>48</v>
      </c>
      <c r="I216" s="46">
        <v>43165</v>
      </c>
      <c r="J216" s="44" t="s">
        <v>49</v>
      </c>
      <c r="K216" s="44" t="s">
        <v>50</v>
      </c>
    </row>
    <row r="217" spans="1:11">
      <c r="A217" s="44">
        <v>4278523</v>
      </c>
      <c r="B217" s="45">
        <v>45100</v>
      </c>
      <c r="C217" s="44" t="s">
        <v>273</v>
      </c>
      <c r="D217" s="44" t="s">
        <v>274</v>
      </c>
      <c r="E217" s="44" t="s">
        <v>45</v>
      </c>
      <c r="F217" s="44" t="s">
        <v>292</v>
      </c>
      <c r="G217" s="44" t="s">
        <v>309</v>
      </c>
      <c r="H217" s="46" t="s">
        <v>48</v>
      </c>
      <c r="I217" s="46">
        <v>43165</v>
      </c>
      <c r="J217" s="44" t="s">
        <v>49</v>
      </c>
      <c r="K217" s="44" t="s">
        <v>50</v>
      </c>
    </row>
    <row r="218" spans="1:11">
      <c r="A218" s="44">
        <v>4278525</v>
      </c>
      <c r="B218" s="45">
        <v>45100</v>
      </c>
      <c r="C218" s="44" t="s">
        <v>273</v>
      </c>
      <c r="D218" s="44" t="s">
        <v>274</v>
      </c>
      <c r="E218" s="44" t="s">
        <v>45</v>
      </c>
      <c r="F218" s="44" t="s">
        <v>292</v>
      </c>
      <c r="G218" s="44" t="s">
        <v>310</v>
      </c>
      <c r="H218" s="46" t="s">
        <v>48</v>
      </c>
      <c r="I218" s="46">
        <v>43165</v>
      </c>
      <c r="J218" s="44" t="s">
        <v>49</v>
      </c>
      <c r="K218" s="44" t="s">
        <v>50</v>
      </c>
    </row>
    <row r="219" spans="1:11">
      <c r="A219" s="44">
        <v>4278529</v>
      </c>
      <c r="B219" s="45">
        <v>45100</v>
      </c>
      <c r="C219" s="44" t="s">
        <v>273</v>
      </c>
      <c r="D219" s="44" t="s">
        <v>274</v>
      </c>
      <c r="E219" s="44" t="s">
        <v>45</v>
      </c>
      <c r="F219" s="44" t="s">
        <v>292</v>
      </c>
      <c r="G219" s="44" t="s">
        <v>311</v>
      </c>
      <c r="H219" s="46" t="s">
        <v>48</v>
      </c>
      <c r="I219" s="46">
        <v>43165</v>
      </c>
      <c r="J219" s="44" t="s">
        <v>49</v>
      </c>
      <c r="K219" s="44" t="s">
        <v>50</v>
      </c>
    </row>
    <row r="220" spans="1:11">
      <c r="A220" s="44">
        <v>4278530</v>
      </c>
      <c r="B220" s="45">
        <v>21400</v>
      </c>
      <c r="C220" s="44" t="s">
        <v>273</v>
      </c>
      <c r="D220" s="44" t="s">
        <v>274</v>
      </c>
      <c r="E220" s="44" t="s">
        <v>45</v>
      </c>
      <c r="F220" s="44" t="s">
        <v>292</v>
      </c>
      <c r="G220" s="44" t="s">
        <v>312</v>
      </c>
      <c r="H220" s="46" t="s">
        <v>48</v>
      </c>
      <c r="I220" s="46">
        <v>43165</v>
      </c>
      <c r="J220" s="44" t="s">
        <v>49</v>
      </c>
      <c r="K220" s="44" t="s">
        <v>50</v>
      </c>
    </row>
    <row r="221" spans="1:11">
      <c r="A221" s="44">
        <v>4278532</v>
      </c>
      <c r="B221" s="45">
        <v>68500</v>
      </c>
      <c r="C221" s="44" t="s">
        <v>273</v>
      </c>
      <c r="D221" s="44" t="s">
        <v>274</v>
      </c>
      <c r="E221" s="44" t="s">
        <v>45</v>
      </c>
      <c r="F221" s="44" t="s">
        <v>292</v>
      </c>
      <c r="G221" s="44" t="s">
        <v>313</v>
      </c>
      <c r="H221" s="46" t="s">
        <v>48</v>
      </c>
      <c r="I221" s="46">
        <v>43165</v>
      </c>
      <c r="J221" s="44" t="s">
        <v>49</v>
      </c>
      <c r="K221" s="44" t="s">
        <v>50</v>
      </c>
    </row>
    <row r="222" spans="1:11">
      <c r="A222" s="44">
        <v>4278536</v>
      </c>
      <c r="B222" s="45">
        <v>45100</v>
      </c>
      <c r="C222" s="44" t="s">
        <v>273</v>
      </c>
      <c r="D222" s="44" t="s">
        <v>274</v>
      </c>
      <c r="E222" s="44" t="s">
        <v>45</v>
      </c>
      <c r="F222" s="44" t="s">
        <v>292</v>
      </c>
      <c r="G222" s="44" t="s">
        <v>314</v>
      </c>
      <c r="H222" s="46" t="s">
        <v>48</v>
      </c>
      <c r="I222" s="46">
        <v>43165</v>
      </c>
      <c r="J222" s="44" t="s">
        <v>49</v>
      </c>
      <c r="K222" s="44" t="s">
        <v>50</v>
      </c>
    </row>
    <row r="223" spans="1:11">
      <c r="A223" s="44">
        <v>4278565</v>
      </c>
      <c r="B223" s="45">
        <v>45100</v>
      </c>
      <c r="C223" s="44" t="s">
        <v>273</v>
      </c>
      <c r="D223" s="44" t="s">
        <v>274</v>
      </c>
      <c r="E223" s="44" t="s">
        <v>45</v>
      </c>
      <c r="F223" s="44" t="s">
        <v>292</v>
      </c>
      <c r="G223" s="44" t="s">
        <v>315</v>
      </c>
      <c r="H223" s="46" t="s">
        <v>48</v>
      </c>
      <c r="I223" s="46">
        <v>43165</v>
      </c>
      <c r="J223" s="44" t="s">
        <v>49</v>
      </c>
      <c r="K223" s="44" t="s">
        <v>50</v>
      </c>
    </row>
    <row r="224" spans="1:11">
      <c r="A224" s="44">
        <v>4278706</v>
      </c>
      <c r="B224" s="45">
        <v>33800</v>
      </c>
      <c r="C224" s="44" t="s">
        <v>273</v>
      </c>
      <c r="D224" s="44" t="s">
        <v>274</v>
      </c>
      <c r="E224" s="44" t="s">
        <v>45</v>
      </c>
      <c r="F224" s="44" t="s">
        <v>292</v>
      </c>
      <c r="G224" s="44" t="s">
        <v>316</v>
      </c>
      <c r="H224" s="46" t="s">
        <v>48</v>
      </c>
      <c r="I224" s="46">
        <v>43166</v>
      </c>
      <c r="J224" s="44" t="s">
        <v>49</v>
      </c>
      <c r="K224" s="44" t="s">
        <v>50</v>
      </c>
    </row>
    <row r="225" spans="1:11">
      <c r="A225" s="44">
        <v>4278719</v>
      </c>
      <c r="B225" s="45">
        <v>45100</v>
      </c>
      <c r="C225" s="44" t="s">
        <v>273</v>
      </c>
      <c r="D225" s="44" t="s">
        <v>274</v>
      </c>
      <c r="E225" s="44" t="s">
        <v>45</v>
      </c>
      <c r="F225" s="44" t="s">
        <v>292</v>
      </c>
      <c r="G225" s="44" t="s">
        <v>317</v>
      </c>
      <c r="H225" s="46" t="s">
        <v>48</v>
      </c>
      <c r="I225" s="46">
        <v>43166</v>
      </c>
      <c r="J225" s="44" t="s">
        <v>49</v>
      </c>
      <c r="K225" s="44" t="s">
        <v>50</v>
      </c>
    </row>
    <row r="226" spans="1:11">
      <c r="A226" s="44">
        <v>4278720</v>
      </c>
      <c r="B226" s="45">
        <v>45100</v>
      </c>
      <c r="C226" s="44" t="s">
        <v>273</v>
      </c>
      <c r="D226" s="44" t="s">
        <v>274</v>
      </c>
      <c r="E226" s="44" t="s">
        <v>45</v>
      </c>
      <c r="F226" s="44" t="s">
        <v>292</v>
      </c>
      <c r="G226" s="44" t="s">
        <v>318</v>
      </c>
      <c r="H226" s="46" t="s">
        <v>48</v>
      </c>
      <c r="I226" s="46">
        <v>43166</v>
      </c>
      <c r="J226" s="44" t="s">
        <v>49</v>
      </c>
      <c r="K226" s="44" t="s">
        <v>50</v>
      </c>
    </row>
    <row r="227" spans="1:11">
      <c r="A227" s="44">
        <v>4278721</v>
      </c>
      <c r="B227" s="45">
        <v>45100</v>
      </c>
      <c r="C227" s="44" t="s">
        <v>273</v>
      </c>
      <c r="D227" s="44" t="s">
        <v>274</v>
      </c>
      <c r="E227" s="44" t="s">
        <v>45</v>
      </c>
      <c r="F227" s="44" t="s">
        <v>292</v>
      </c>
      <c r="G227" s="44" t="s">
        <v>319</v>
      </c>
      <c r="H227" s="46" t="s">
        <v>48</v>
      </c>
      <c r="I227" s="46">
        <v>43166</v>
      </c>
      <c r="J227" s="44" t="s">
        <v>49</v>
      </c>
      <c r="K227" s="44" t="s">
        <v>50</v>
      </c>
    </row>
    <row r="228" spans="1:11">
      <c r="A228" s="44">
        <v>4279074</v>
      </c>
      <c r="B228" s="45">
        <v>45100</v>
      </c>
      <c r="C228" s="44" t="s">
        <v>273</v>
      </c>
      <c r="D228" s="44" t="s">
        <v>274</v>
      </c>
      <c r="E228" s="44" t="s">
        <v>45</v>
      </c>
      <c r="F228" s="44" t="s">
        <v>292</v>
      </c>
      <c r="G228" s="44" t="s">
        <v>320</v>
      </c>
      <c r="H228" s="46" t="s">
        <v>48</v>
      </c>
      <c r="I228" s="46">
        <v>43168</v>
      </c>
      <c r="J228" s="44" t="s">
        <v>49</v>
      </c>
      <c r="K228" s="44" t="s">
        <v>50</v>
      </c>
    </row>
    <row r="229" spans="1:11">
      <c r="A229" s="44">
        <v>4279269</v>
      </c>
      <c r="B229" s="45">
        <v>45100</v>
      </c>
      <c r="C229" s="44" t="s">
        <v>273</v>
      </c>
      <c r="D229" s="44" t="s">
        <v>274</v>
      </c>
      <c r="E229" s="44" t="s">
        <v>45</v>
      </c>
      <c r="F229" s="44" t="s">
        <v>292</v>
      </c>
      <c r="G229" s="44" t="s">
        <v>321</v>
      </c>
      <c r="H229" s="46" t="s">
        <v>48</v>
      </c>
      <c r="I229" s="46">
        <v>43169</v>
      </c>
      <c r="J229" s="44" t="s">
        <v>49</v>
      </c>
      <c r="K229" s="44" t="s">
        <v>50</v>
      </c>
    </row>
    <row r="230" spans="1:11">
      <c r="A230" s="44">
        <v>4279374</v>
      </c>
      <c r="B230" s="45">
        <v>120600</v>
      </c>
      <c r="C230" s="44" t="s">
        <v>273</v>
      </c>
      <c r="D230" s="44" t="s">
        <v>274</v>
      </c>
      <c r="E230" s="44" t="s">
        <v>45</v>
      </c>
      <c r="F230" s="44" t="s">
        <v>292</v>
      </c>
      <c r="G230" s="44" t="s">
        <v>322</v>
      </c>
      <c r="H230" s="46" t="s">
        <v>48</v>
      </c>
      <c r="I230" s="46">
        <v>43171</v>
      </c>
      <c r="J230" s="44" t="s">
        <v>49</v>
      </c>
      <c r="K230" s="44" t="s">
        <v>50</v>
      </c>
    </row>
    <row r="231" spans="1:11">
      <c r="A231" s="44">
        <v>4279576</v>
      </c>
      <c r="B231" s="45">
        <v>45100</v>
      </c>
      <c r="C231" s="44" t="s">
        <v>273</v>
      </c>
      <c r="D231" s="44" t="s">
        <v>274</v>
      </c>
      <c r="E231" s="44" t="s">
        <v>45</v>
      </c>
      <c r="F231" s="44" t="s">
        <v>292</v>
      </c>
      <c r="G231" s="44" t="s">
        <v>323</v>
      </c>
      <c r="H231" s="46" t="s">
        <v>48</v>
      </c>
      <c r="I231" s="46">
        <v>43172</v>
      </c>
      <c r="J231" s="44" t="s">
        <v>49</v>
      </c>
      <c r="K231" s="44" t="s">
        <v>50</v>
      </c>
    </row>
    <row r="232" spans="1:11">
      <c r="A232" s="44">
        <v>4279582</v>
      </c>
      <c r="B232" s="45">
        <v>45100</v>
      </c>
      <c r="C232" s="44" t="s">
        <v>273</v>
      </c>
      <c r="D232" s="44" t="s">
        <v>274</v>
      </c>
      <c r="E232" s="44" t="s">
        <v>45</v>
      </c>
      <c r="F232" s="44" t="s">
        <v>292</v>
      </c>
      <c r="G232" s="44" t="s">
        <v>324</v>
      </c>
      <c r="H232" s="46" t="s">
        <v>48</v>
      </c>
      <c r="I232" s="46">
        <v>43172</v>
      </c>
      <c r="J232" s="44" t="s">
        <v>49</v>
      </c>
      <c r="K232" s="44" t="s">
        <v>50</v>
      </c>
    </row>
    <row r="233" spans="1:11">
      <c r="A233" s="44">
        <v>4279584</v>
      </c>
      <c r="B233" s="45">
        <v>25800</v>
      </c>
      <c r="C233" s="44" t="s">
        <v>273</v>
      </c>
      <c r="D233" s="44" t="s">
        <v>274</v>
      </c>
      <c r="E233" s="44" t="s">
        <v>45</v>
      </c>
      <c r="F233" s="44" t="s">
        <v>292</v>
      </c>
      <c r="G233" s="44" t="s">
        <v>325</v>
      </c>
      <c r="H233" s="46" t="s">
        <v>48</v>
      </c>
      <c r="I233" s="46">
        <v>43172</v>
      </c>
      <c r="J233" s="44" t="s">
        <v>49</v>
      </c>
      <c r="K233" s="44" t="s">
        <v>50</v>
      </c>
    </row>
    <row r="234" spans="1:11">
      <c r="A234" s="44">
        <v>4279958</v>
      </c>
      <c r="B234" s="45">
        <v>45100</v>
      </c>
      <c r="C234" s="44" t="s">
        <v>273</v>
      </c>
      <c r="D234" s="44" t="s">
        <v>274</v>
      </c>
      <c r="E234" s="44" t="s">
        <v>45</v>
      </c>
      <c r="F234" s="44" t="s">
        <v>292</v>
      </c>
      <c r="G234" s="44" t="s">
        <v>326</v>
      </c>
      <c r="H234" s="46" t="s">
        <v>48</v>
      </c>
      <c r="I234" s="46">
        <v>43174</v>
      </c>
      <c r="J234" s="44" t="s">
        <v>49</v>
      </c>
      <c r="K234" s="44" t="s">
        <v>50</v>
      </c>
    </row>
    <row r="235" spans="1:11">
      <c r="A235" s="44">
        <v>4279961</v>
      </c>
      <c r="B235" s="45">
        <v>44000</v>
      </c>
      <c r="C235" s="44" t="s">
        <v>273</v>
      </c>
      <c r="D235" s="44" t="s">
        <v>274</v>
      </c>
      <c r="E235" s="44" t="s">
        <v>45</v>
      </c>
      <c r="F235" s="44" t="s">
        <v>292</v>
      </c>
      <c r="G235" s="44" t="s">
        <v>327</v>
      </c>
      <c r="H235" s="46" t="s">
        <v>48</v>
      </c>
      <c r="I235" s="46">
        <v>43174</v>
      </c>
      <c r="J235" s="44" t="s">
        <v>49</v>
      </c>
      <c r="K235" s="44" t="s">
        <v>50</v>
      </c>
    </row>
    <row r="236" spans="1:11">
      <c r="A236" s="44">
        <v>4280345</v>
      </c>
      <c r="B236" s="45">
        <v>107000</v>
      </c>
      <c r="C236" s="44" t="s">
        <v>273</v>
      </c>
      <c r="D236" s="44" t="s">
        <v>274</v>
      </c>
      <c r="E236" s="44" t="s">
        <v>45</v>
      </c>
      <c r="F236" s="44" t="s">
        <v>292</v>
      </c>
      <c r="G236" s="44" t="s">
        <v>328</v>
      </c>
      <c r="H236" s="46" t="s">
        <v>48</v>
      </c>
      <c r="I236" s="46">
        <v>43176</v>
      </c>
      <c r="J236" s="44" t="s">
        <v>49</v>
      </c>
      <c r="K236" s="44" t="s">
        <v>50</v>
      </c>
    </row>
    <row r="237" spans="1:11">
      <c r="A237" s="44">
        <v>4280970</v>
      </c>
      <c r="B237" s="45">
        <v>45100</v>
      </c>
      <c r="C237" s="44" t="s">
        <v>273</v>
      </c>
      <c r="D237" s="44" t="s">
        <v>274</v>
      </c>
      <c r="E237" s="44" t="s">
        <v>45</v>
      </c>
      <c r="F237" s="44" t="s">
        <v>292</v>
      </c>
      <c r="G237" s="44" t="s">
        <v>329</v>
      </c>
      <c r="H237" s="46" t="s">
        <v>48</v>
      </c>
      <c r="I237" s="46">
        <v>43181</v>
      </c>
      <c r="J237" s="44" t="s">
        <v>49</v>
      </c>
      <c r="K237" s="44" t="s">
        <v>50</v>
      </c>
    </row>
    <row r="238" spans="1:11">
      <c r="A238" s="44">
        <v>4281048</v>
      </c>
      <c r="B238" s="45">
        <v>104200</v>
      </c>
      <c r="C238" s="44" t="s">
        <v>273</v>
      </c>
      <c r="D238" s="44" t="s">
        <v>274</v>
      </c>
      <c r="E238" s="44" t="s">
        <v>45</v>
      </c>
      <c r="F238" s="44" t="s">
        <v>292</v>
      </c>
      <c r="G238" s="44" t="s">
        <v>330</v>
      </c>
      <c r="H238" s="46" t="s">
        <v>48</v>
      </c>
      <c r="I238" s="46">
        <v>43181</v>
      </c>
      <c r="J238" s="44" t="s">
        <v>49</v>
      </c>
      <c r="K238" s="44" t="s">
        <v>50</v>
      </c>
    </row>
    <row r="239" spans="1:11">
      <c r="A239" s="44">
        <v>4281062</v>
      </c>
      <c r="B239" s="45">
        <v>104200</v>
      </c>
      <c r="C239" s="44" t="s">
        <v>273</v>
      </c>
      <c r="D239" s="44" t="s">
        <v>274</v>
      </c>
      <c r="E239" s="44" t="s">
        <v>45</v>
      </c>
      <c r="F239" s="44" t="s">
        <v>292</v>
      </c>
      <c r="G239" s="44" t="s">
        <v>331</v>
      </c>
      <c r="H239" s="46" t="s">
        <v>48</v>
      </c>
      <c r="I239" s="46">
        <v>43181</v>
      </c>
      <c r="J239" s="44" t="s">
        <v>49</v>
      </c>
      <c r="K239" s="44" t="s">
        <v>50</v>
      </c>
    </row>
    <row r="240" spans="1:11">
      <c r="A240" s="44">
        <v>4281102</v>
      </c>
      <c r="B240" s="45">
        <v>122700</v>
      </c>
      <c r="C240" s="44" t="s">
        <v>273</v>
      </c>
      <c r="D240" s="44" t="s">
        <v>274</v>
      </c>
      <c r="E240" s="44" t="s">
        <v>45</v>
      </c>
      <c r="F240" s="44" t="s">
        <v>292</v>
      </c>
      <c r="G240" s="44" t="s">
        <v>332</v>
      </c>
      <c r="H240" s="46" t="s">
        <v>48</v>
      </c>
      <c r="I240" s="46">
        <v>43181</v>
      </c>
      <c r="J240" s="44" t="s">
        <v>49</v>
      </c>
      <c r="K240" s="44" t="s">
        <v>50</v>
      </c>
    </row>
    <row r="241" spans="1:11">
      <c r="A241" s="44">
        <v>4281400</v>
      </c>
      <c r="B241" s="45">
        <v>45100</v>
      </c>
      <c r="C241" s="44" t="s">
        <v>273</v>
      </c>
      <c r="D241" s="44" t="s">
        <v>274</v>
      </c>
      <c r="E241" s="44" t="s">
        <v>45</v>
      </c>
      <c r="F241" s="44" t="s">
        <v>292</v>
      </c>
      <c r="G241" s="44" t="s">
        <v>333</v>
      </c>
      <c r="H241" s="46" t="s">
        <v>48</v>
      </c>
      <c r="I241" s="46">
        <v>43182</v>
      </c>
      <c r="J241" s="44" t="s">
        <v>49</v>
      </c>
      <c r="K241" s="44" t="s">
        <v>50</v>
      </c>
    </row>
    <row r="242" spans="1:11">
      <c r="A242" s="44">
        <v>4281709</v>
      </c>
      <c r="B242" s="45">
        <v>45100</v>
      </c>
      <c r="C242" s="44" t="s">
        <v>273</v>
      </c>
      <c r="D242" s="44" t="s">
        <v>274</v>
      </c>
      <c r="E242" s="44" t="s">
        <v>45</v>
      </c>
      <c r="F242" s="44" t="s">
        <v>292</v>
      </c>
      <c r="G242" s="44" t="s">
        <v>334</v>
      </c>
      <c r="H242" s="46" t="s">
        <v>48</v>
      </c>
      <c r="I242" s="46">
        <v>43185</v>
      </c>
      <c r="J242" s="44" t="s">
        <v>49</v>
      </c>
      <c r="K242" s="44" t="s">
        <v>50</v>
      </c>
    </row>
    <row r="243" spans="1:11">
      <c r="A243" s="44">
        <v>4281849</v>
      </c>
      <c r="B243" s="45">
        <v>68500</v>
      </c>
      <c r="C243" s="44" t="s">
        <v>273</v>
      </c>
      <c r="D243" s="44" t="s">
        <v>274</v>
      </c>
      <c r="E243" s="44" t="s">
        <v>45</v>
      </c>
      <c r="F243" s="44" t="s">
        <v>292</v>
      </c>
      <c r="G243" s="44" t="s">
        <v>335</v>
      </c>
      <c r="H243" s="46" t="s">
        <v>48</v>
      </c>
      <c r="I243" s="46">
        <v>43186</v>
      </c>
      <c r="J243" s="44" t="s">
        <v>49</v>
      </c>
      <c r="K243" s="44" t="s">
        <v>50</v>
      </c>
    </row>
    <row r="244" spans="1:11">
      <c r="A244" s="44">
        <v>4281878</v>
      </c>
      <c r="B244" s="45">
        <v>45100</v>
      </c>
      <c r="C244" s="44" t="s">
        <v>273</v>
      </c>
      <c r="D244" s="44" t="s">
        <v>274</v>
      </c>
      <c r="E244" s="44" t="s">
        <v>45</v>
      </c>
      <c r="F244" s="44" t="s">
        <v>292</v>
      </c>
      <c r="G244" s="44" t="s">
        <v>336</v>
      </c>
      <c r="H244" s="46" t="s">
        <v>48</v>
      </c>
      <c r="I244" s="46">
        <v>43186</v>
      </c>
      <c r="J244" s="44" t="s">
        <v>49</v>
      </c>
      <c r="K244" s="44" t="s">
        <v>50</v>
      </c>
    </row>
    <row r="245" spans="1:11">
      <c r="A245" s="44">
        <v>4281885</v>
      </c>
      <c r="B245" s="45">
        <v>45100</v>
      </c>
      <c r="C245" s="44" t="s">
        <v>273</v>
      </c>
      <c r="D245" s="44" t="s">
        <v>274</v>
      </c>
      <c r="E245" s="44" t="s">
        <v>45</v>
      </c>
      <c r="F245" s="44" t="s">
        <v>292</v>
      </c>
      <c r="G245" s="44" t="s">
        <v>337</v>
      </c>
      <c r="H245" s="46" t="s">
        <v>48</v>
      </c>
      <c r="I245" s="46">
        <v>43186</v>
      </c>
      <c r="J245" s="44" t="s">
        <v>49</v>
      </c>
      <c r="K245" s="44" t="s">
        <v>50</v>
      </c>
    </row>
    <row r="246" spans="1:11">
      <c r="A246" s="44">
        <v>4282095</v>
      </c>
      <c r="B246" s="45">
        <v>45100</v>
      </c>
      <c r="C246" s="44" t="s">
        <v>273</v>
      </c>
      <c r="D246" s="44" t="s">
        <v>274</v>
      </c>
      <c r="E246" s="44" t="s">
        <v>45</v>
      </c>
      <c r="F246" s="44" t="s">
        <v>292</v>
      </c>
      <c r="G246" s="44" t="s">
        <v>338</v>
      </c>
      <c r="H246" s="46" t="s">
        <v>48</v>
      </c>
      <c r="I246" s="46">
        <v>43187</v>
      </c>
      <c r="J246" s="44" t="s">
        <v>49</v>
      </c>
      <c r="K246" s="44" t="s">
        <v>50</v>
      </c>
    </row>
    <row r="247" spans="1:11">
      <c r="A247" s="44">
        <v>4281926</v>
      </c>
      <c r="B247" s="45">
        <v>45100</v>
      </c>
      <c r="C247" s="44" t="s">
        <v>273</v>
      </c>
      <c r="D247" s="44" t="s">
        <v>274</v>
      </c>
      <c r="E247" s="44" t="s">
        <v>45</v>
      </c>
      <c r="F247" s="44" t="s">
        <v>292</v>
      </c>
      <c r="G247" s="44" t="s">
        <v>339</v>
      </c>
      <c r="H247" s="46" t="s">
        <v>48</v>
      </c>
      <c r="I247" s="46">
        <v>43186</v>
      </c>
      <c r="J247" s="44" t="s">
        <v>49</v>
      </c>
      <c r="K247" s="44" t="s">
        <v>50</v>
      </c>
    </row>
    <row r="248" spans="1:11">
      <c r="A248" s="44">
        <v>4281653</v>
      </c>
      <c r="B248" s="45">
        <v>62200</v>
      </c>
      <c r="C248" s="44" t="s">
        <v>273</v>
      </c>
      <c r="D248" s="44" t="s">
        <v>274</v>
      </c>
      <c r="E248" s="44" t="s">
        <v>45</v>
      </c>
      <c r="F248" s="44" t="s">
        <v>292</v>
      </c>
      <c r="G248" s="44" t="s">
        <v>340</v>
      </c>
      <c r="H248" s="46" t="s">
        <v>48</v>
      </c>
      <c r="I248" s="46">
        <v>43185</v>
      </c>
      <c r="J248" s="44" t="s">
        <v>49</v>
      </c>
      <c r="K248" s="44" t="s">
        <v>50</v>
      </c>
    </row>
    <row r="249" spans="1:11">
      <c r="A249" s="44">
        <v>4282202</v>
      </c>
      <c r="B249" s="45">
        <v>297080</v>
      </c>
      <c r="C249" s="44" t="s">
        <v>273</v>
      </c>
      <c r="D249" s="44" t="s">
        <v>274</v>
      </c>
      <c r="E249" s="44" t="s">
        <v>45</v>
      </c>
      <c r="F249" s="44" t="s">
        <v>341</v>
      </c>
      <c r="G249" s="44" t="s">
        <v>342</v>
      </c>
      <c r="H249" s="46" t="s">
        <v>48</v>
      </c>
      <c r="I249" s="46">
        <v>43188</v>
      </c>
      <c r="J249" s="44" t="s">
        <v>49</v>
      </c>
      <c r="K249" s="44" t="s">
        <v>50</v>
      </c>
    </row>
    <row r="250" spans="1:11">
      <c r="A250" s="44">
        <v>4282187</v>
      </c>
      <c r="B250" s="45">
        <v>381660</v>
      </c>
      <c r="C250" s="44" t="s">
        <v>273</v>
      </c>
      <c r="D250" s="44" t="s">
        <v>274</v>
      </c>
      <c r="E250" s="44" t="s">
        <v>45</v>
      </c>
      <c r="F250" s="44" t="s">
        <v>341</v>
      </c>
      <c r="G250" s="44" t="s">
        <v>343</v>
      </c>
      <c r="H250" s="46" t="s">
        <v>48</v>
      </c>
      <c r="I250" s="46">
        <v>43187</v>
      </c>
      <c r="J250" s="44" t="s">
        <v>49</v>
      </c>
      <c r="K250" s="44" t="s">
        <v>50</v>
      </c>
    </row>
    <row r="251" spans="1:11">
      <c r="A251" s="44">
        <v>4278777</v>
      </c>
      <c r="B251" s="45">
        <v>753728</v>
      </c>
      <c r="C251" s="44" t="s">
        <v>273</v>
      </c>
      <c r="D251" s="44" t="s">
        <v>274</v>
      </c>
      <c r="E251" s="44" t="s">
        <v>45</v>
      </c>
      <c r="F251" s="44" t="s">
        <v>341</v>
      </c>
      <c r="G251" s="44" t="s">
        <v>344</v>
      </c>
      <c r="H251" s="46" t="s">
        <v>48</v>
      </c>
      <c r="I251" s="46">
        <v>43166</v>
      </c>
      <c r="J251" s="44" t="s">
        <v>49</v>
      </c>
      <c r="K251" s="44" t="s">
        <v>50</v>
      </c>
    </row>
    <row r="252" spans="1:11">
      <c r="A252" s="44">
        <v>4281565</v>
      </c>
      <c r="B252" s="45">
        <v>288930</v>
      </c>
      <c r="C252" s="44" t="s">
        <v>273</v>
      </c>
      <c r="D252" s="44" t="s">
        <v>274</v>
      </c>
      <c r="E252" s="44" t="s">
        <v>45</v>
      </c>
      <c r="F252" s="44" t="s">
        <v>341</v>
      </c>
      <c r="G252" s="44" t="s">
        <v>345</v>
      </c>
      <c r="H252" s="46" t="s">
        <v>48</v>
      </c>
      <c r="I252" s="46">
        <v>43184</v>
      </c>
      <c r="J252" s="44" t="s">
        <v>49</v>
      </c>
      <c r="K252" s="44" t="s">
        <v>50</v>
      </c>
    </row>
    <row r="253" spans="1:11">
      <c r="A253" s="44">
        <v>4281775</v>
      </c>
      <c r="B253" s="45">
        <v>164100</v>
      </c>
      <c r="C253" s="44" t="s">
        <v>273</v>
      </c>
      <c r="D253" s="44" t="s">
        <v>274</v>
      </c>
      <c r="E253" s="44" t="s">
        <v>45</v>
      </c>
      <c r="F253" s="44" t="s">
        <v>341</v>
      </c>
      <c r="G253" s="44" t="s">
        <v>346</v>
      </c>
      <c r="H253" s="46" t="s">
        <v>48</v>
      </c>
      <c r="I253" s="46">
        <v>43185</v>
      </c>
      <c r="J253" s="44" t="s">
        <v>49</v>
      </c>
      <c r="K253" s="44" t="s">
        <v>347</v>
      </c>
    </row>
    <row r="254" spans="1:11">
      <c r="A254" s="44">
        <v>4282733</v>
      </c>
      <c r="B254" s="45">
        <v>22639</v>
      </c>
      <c r="C254" s="44" t="s">
        <v>273</v>
      </c>
      <c r="D254" s="44" t="s">
        <v>274</v>
      </c>
      <c r="E254" s="44" t="s">
        <v>45</v>
      </c>
      <c r="F254" s="44" t="s">
        <v>348</v>
      </c>
      <c r="G254" s="44" t="s">
        <v>349</v>
      </c>
      <c r="H254" s="46" t="s">
        <v>102</v>
      </c>
      <c r="I254" s="46">
        <v>43290</v>
      </c>
      <c r="J254" s="44" t="s">
        <v>350</v>
      </c>
      <c r="K254" s="44" t="s">
        <v>50</v>
      </c>
    </row>
    <row r="255" spans="1:11">
      <c r="A255" s="44">
        <v>4279372</v>
      </c>
      <c r="B255" s="45">
        <v>62200</v>
      </c>
      <c r="C255" s="44" t="s">
        <v>273</v>
      </c>
      <c r="D255" s="44" t="s">
        <v>274</v>
      </c>
      <c r="E255" s="44" t="s">
        <v>45</v>
      </c>
      <c r="F255" s="44" t="s">
        <v>348</v>
      </c>
      <c r="G255" s="44" t="s">
        <v>351</v>
      </c>
      <c r="H255" s="46" t="s">
        <v>48</v>
      </c>
      <c r="I255" s="46">
        <v>43171</v>
      </c>
      <c r="J255" s="44" t="s">
        <v>49</v>
      </c>
      <c r="K255" s="44" t="s">
        <v>50</v>
      </c>
    </row>
    <row r="256" spans="1:11">
      <c r="A256" s="44">
        <v>4282375</v>
      </c>
      <c r="B256" s="45">
        <v>134900</v>
      </c>
      <c r="C256" s="44" t="s">
        <v>273</v>
      </c>
      <c r="D256" s="44" t="s">
        <v>274</v>
      </c>
      <c r="E256" s="44" t="s">
        <v>45</v>
      </c>
      <c r="F256" s="44" t="s">
        <v>348</v>
      </c>
      <c r="G256" s="44" t="s">
        <v>352</v>
      </c>
      <c r="H256" s="46" t="s">
        <v>48</v>
      </c>
      <c r="I256" s="46">
        <v>43192</v>
      </c>
      <c r="J256" s="44" t="s">
        <v>49</v>
      </c>
      <c r="K256" s="44" t="s">
        <v>50</v>
      </c>
    </row>
    <row r="257" spans="1:11">
      <c r="A257" s="44">
        <v>4282425</v>
      </c>
      <c r="B257" s="45">
        <v>68500</v>
      </c>
      <c r="C257" s="44" t="s">
        <v>273</v>
      </c>
      <c r="D257" s="44" t="s">
        <v>274</v>
      </c>
      <c r="E257" s="44" t="s">
        <v>45</v>
      </c>
      <c r="F257" s="44" t="s">
        <v>348</v>
      </c>
      <c r="G257" s="44" t="s">
        <v>353</v>
      </c>
      <c r="H257" s="46" t="s">
        <v>48</v>
      </c>
      <c r="I257" s="46">
        <v>43192</v>
      </c>
      <c r="J257" s="44" t="s">
        <v>49</v>
      </c>
      <c r="K257" s="44" t="s">
        <v>50</v>
      </c>
    </row>
    <row r="258" spans="1:11">
      <c r="A258" s="44">
        <v>4282665</v>
      </c>
      <c r="B258" s="45">
        <v>45100</v>
      </c>
      <c r="C258" s="44" t="s">
        <v>273</v>
      </c>
      <c r="D258" s="44" t="s">
        <v>274</v>
      </c>
      <c r="E258" s="44" t="s">
        <v>45</v>
      </c>
      <c r="F258" s="44" t="s">
        <v>348</v>
      </c>
      <c r="G258" s="44" t="s">
        <v>354</v>
      </c>
      <c r="H258" s="46" t="s">
        <v>48</v>
      </c>
      <c r="I258" s="46">
        <v>43193</v>
      </c>
      <c r="J258" s="44" t="s">
        <v>49</v>
      </c>
      <c r="K258" s="44" t="s">
        <v>50</v>
      </c>
    </row>
    <row r="259" spans="1:11">
      <c r="A259" s="44" t="s">
        <v>355</v>
      </c>
      <c r="B259" s="45">
        <v>10000000</v>
      </c>
      <c r="C259" s="44" t="s">
        <v>273</v>
      </c>
      <c r="D259" s="44" t="s">
        <v>274</v>
      </c>
      <c r="E259" s="44" t="s">
        <v>86</v>
      </c>
      <c r="F259" s="44" t="s">
        <v>87</v>
      </c>
      <c r="G259" s="44" t="s">
        <v>356</v>
      </c>
      <c r="H259" s="46" t="s">
        <v>89</v>
      </c>
      <c r="I259" s="46">
        <v>43290</v>
      </c>
      <c r="J259" s="44" t="s">
        <v>87</v>
      </c>
      <c r="K259" s="44" t="s">
        <v>90</v>
      </c>
    </row>
    <row r="260" spans="1:11">
      <c r="A260">
        <v>4282181</v>
      </c>
      <c r="B260">
        <v>1258460</v>
      </c>
      <c r="C260" t="s">
        <v>357</v>
      </c>
      <c r="D260" t="s">
        <v>358</v>
      </c>
      <c r="E260" t="s">
        <v>45</v>
      </c>
      <c r="F260" s="44" t="s">
        <v>341</v>
      </c>
      <c r="G260" s="44" t="s">
        <v>45</v>
      </c>
      <c r="H260" s="46" t="s">
        <v>359</v>
      </c>
      <c r="I260" s="44" t="s">
        <v>50</v>
      </c>
      <c r="J260" s="44"/>
      <c r="K260" s="44"/>
    </row>
    <row r="261" spans="1:11">
      <c r="A261">
        <v>4280697</v>
      </c>
      <c r="B261">
        <v>4617550</v>
      </c>
      <c r="C261" t="s">
        <v>357</v>
      </c>
      <c r="D261" t="s">
        <v>358</v>
      </c>
      <c r="E261" t="s">
        <v>45</v>
      </c>
      <c r="F261" s="44" t="s">
        <v>341</v>
      </c>
      <c r="G261" s="44" t="s">
        <v>45</v>
      </c>
      <c r="H261" s="46" t="s">
        <v>49</v>
      </c>
      <c r="I261" s="44" t="s">
        <v>50</v>
      </c>
      <c r="J261" s="44"/>
      <c r="K261" s="44"/>
    </row>
    <row r="262" spans="1:11">
      <c r="A262">
        <v>4281773</v>
      </c>
      <c r="B262">
        <v>1765910</v>
      </c>
      <c r="C262" t="s">
        <v>357</v>
      </c>
      <c r="D262" t="s">
        <v>358</v>
      </c>
      <c r="E262" t="s">
        <v>45</v>
      </c>
      <c r="F262" s="44" t="s">
        <v>341</v>
      </c>
      <c r="G262" s="44" t="s">
        <v>45</v>
      </c>
      <c r="H262" s="46" t="s">
        <v>49</v>
      </c>
      <c r="I262" s="44" t="s">
        <v>50</v>
      </c>
      <c r="J262" s="44"/>
      <c r="K262" s="44"/>
    </row>
    <row r="263" spans="1:11">
      <c r="A263">
        <v>4281933</v>
      </c>
      <c r="B263">
        <v>2358080</v>
      </c>
      <c r="C263" t="s">
        <v>357</v>
      </c>
      <c r="D263" t="s">
        <v>358</v>
      </c>
      <c r="E263" t="s">
        <v>45</v>
      </c>
      <c r="F263" s="44" t="s">
        <v>341</v>
      </c>
      <c r="G263" s="44" t="s">
        <v>45</v>
      </c>
      <c r="H263" s="46" t="s">
        <v>49</v>
      </c>
      <c r="I263" s="44" t="s">
        <v>50</v>
      </c>
      <c r="J263" s="44"/>
      <c r="K263" s="44"/>
    </row>
    <row r="264" spans="1:11">
      <c r="A264" t="s">
        <v>355</v>
      </c>
      <c r="B264">
        <v>10000000</v>
      </c>
      <c r="C264" t="s">
        <v>357</v>
      </c>
      <c r="D264" t="s">
        <v>358</v>
      </c>
      <c r="E264" t="s">
        <v>86</v>
      </c>
      <c r="F264" s="44" t="s">
        <v>87</v>
      </c>
      <c r="G264" s="44" t="s">
        <v>86</v>
      </c>
      <c r="H264" s="46" t="s">
        <v>87</v>
      </c>
      <c r="I264" s="44" t="s">
        <v>90</v>
      </c>
      <c r="J264" s="44"/>
      <c r="K264" s="44"/>
    </row>
    <row r="265" spans="1:11">
      <c r="A265">
        <v>4306627</v>
      </c>
      <c r="B265">
        <v>42100</v>
      </c>
      <c r="C265" t="s">
        <v>360</v>
      </c>
      <c r="D265" t="s">
        <v>361</v>
      </c>
      <c r="E265" t="s">
        <v>288</v>
      </c>
      <c r="F265" s="44" t="s">
        <v>362</v>
      </c>
      <c r="G265" s="44" t="s">
        <v>288</v>
      </c>
      <c r="H265" s="46" t="s">
        <v>49</v>
      </c>
      <c r="I265" s="44" t="s">
        <v>50</v>
      </c>
      <c r="J265" s="44"/>
      <c r="K265" s="44"/>
    </row>
    <row r="266" spans="1:11">
      <c r="A266">
        <v>4282181</v>
      </c>
      <c r="B266">
        <v>1481720</v>
      </c>
      <c r="C266" t="s">
        <v>360</v>
      </c>
      <c r="D266" t="s">
        <v>361</v>
      </c>
      <c r="E266" t="s">
        <v>45</v>
      </c>
      <c r="F266" s="44" t="s">
        <v>341</v>
      </c>
      <c r="G266" s="44" t="s">
        <v>45</v>
      </c>
      <c r="H266" s="46" t="s">
        <v>359</v>
      </c>
      <c r="I266" s="44" t="s">
        <v>50</v>
      </c>
      <c r="J266" s="44"/>
      <c r="K266" s="44"/>
    </row>
    <row r="267" spans="1:11">
      <c r="A267">
        <v>4282733</v>
      </c>
      <c r="B267">
        <v>10161</v>
      </c>
      <c r="C267" t="s">
        <v>360</v>
      </c>
      <c r="D267" t="s">
        <v>361</v>
      </c>
      <c r="E267" t="s">
        <v>45</v>
      </c>
      <c r="F267" s="44" t="s">
        <v>348</v>
      </c>
      <c r="G267" s="44" t="s">
        <v>45</v>
      </c>
      <c r="H267" s="46" t="s">
        <v>350</v>
      </c>
      <c r="I267" s="44" t="s">
        <v>50</v>
      </c>
      <c r="J267" s="44"/>
      <c r="K267" s="44"/>
    </row>
    <row r="268" spans="1:11">
      <c r="A268">
        <v>4283648</v>
      </c>
      <c r="B268">
        <v>96031</v>
      </c>
      <c r="C268" t="s">
        <v>360</v>
      </c>
      <c r="D268" t="s">
        <v>361</v>
      </c>
      <c r="E268" t="s">
        <v>45</v>
      </c>
      <c r="F268" s="44" t="s">
        <v>348</v>
      </c>
      <c r="G268" s="44" t="s">
        <v>45</v>
      </c>
      <c r="H268" s="46" t="s">
        <v>363</v>
      </c>
      <c r="I268" s="44" t="s">
        <v>50</v>
      </c>
      <c r="J268" s="44"/>
      <c r="K268" s="44"/>
    </row>
    <row r="269" spans="1:11">
      <c r="A269">
        <v>4282872</v>
      </c>
      <c r="B269">
        <v>45100</v>
      </c>
      <c r="C269" t="s">
        <v>360</v>
      </c>
      <c r="D269" t="s">
        <v>361</v>
      </c>
      <c r="E269" t="s">
        <v>45</v>
      </c>
      <c r="F269" s="44" t="s">
        <v>348</v>
      </c>
      <c r="G269" s="44" t="s">
        <v>45</v>
      </c>
      <c r="H269" s="46" t="s">
        <v>49</v>
      </c>
      <c r="I269" s="44" t="s">
        <v>50</v>
      </c>
      <c r="J269" s="44"/>
      <c r="K269" s="44"/>
    </row>
    <row r="270" spans="1:11">
      <c r="A270">
        <v>4282898</v>
      </c>
      <c r="B270">
        <v>74200</v>
      </c>
      <c r="C270" t="s">
        <v>360</v>
      </c>
      <c r="D270" t="s">
        <v>361</v>
      </c>
      <c r="E270" t="s">
        <v>45</v>
      </c>
      <c r="F270" s="44" t="s">
        <v>348</v>
      </c>
      <c r="G270" s="44" t="s">
        <v>45</v>
      </c>
      <c r="H270" s="46" t="s">
        <v>49</v>
      </c>
      <c r="I270" s="44" t="s">
        <v>50</v>
      </c>
      <c r="J270" s="44"/>
      <c r="K270" s="44"/>
    </row>
    <row r="271" spans="1:11">
      <c r="A271">
        <v>4282920</v>
      </c>
      <c r="B271">
        <v>45100</v>
      </c>
      <c r="C271" t="s">
        <v>360</v>
      </c>
      <c r="D271" t="s">
        <v>361</v>
      </c>
      <c r="E271" t="s">
        <v>45</v>
      </c>
      <c r="F271" s="44" t="s">
        <v>348</v>
      </c>
      <c r="G271" s="44" t="s">
        <v>45</v>
      </c>
      <c r="H271" s="46" t="s">
        <v>49</v>
      </c>
      <c r="I271" s="44" t="s">
        <v>50</v>
      </c>
      <c r="J271" s="44"/>
      <c r="K271" s="44"/>
    </row>
    <row r="272" spans="1:11">
      <c r="A272">
        <v>4283057</v>
      </c>
      <c r="B272">
        <v>45100</v>
      </c>
      <c r="C272" t="s">
        <v>360</v>
      </c>
      <c r="D272" t="s">
        <v>361</v>
      </c>
      <c r="E272" t="s">
        <v>45</v>
      </c>
      <c r="F272" s="44" t="s">
        <v>348</v>
      </c>
      <c r="G272" s="44" t="s">
        <v>45</v>
      </c>
      <c r="H272" s="46" t="s">
        <v>49</v>
      </c>
      <c r="I272" s="44" t="s">
        <v>50</v>
      </c>
      <c r="J272" s="44"/>
      <c r="K272" s="44"/>
    </row>
    <row r="273" spans="1:11">
      <c r="A273">
        <v>4283058</v>
      </c>
      <c r="B273">
        <v>45100</v>
      </c>
      <c r="C273" t="s">
        <v>360</v>
      </c>
      <c r="D273" t="s">
        <v>361</v>
      </c>
      <c r="E273" t="s">
        <v>45</v>
      </c>
      <c r="F273" s="44" t="s">
        <v>348</v>
      </c>
      <c r="G273" s="44" t="s">
        <v>45</v>
      </c>
      <c r="H273" s="46" t="s">
        <v>49</v>
      </c>
      <c r="I273" s="44" t="s">
        <v>50</v>
      </c>
      <c r="J273" s="44"/>
      <c r="K273" s="44"/>
    </row>
    <row r="274" spans="1:11">
      <c r="A274">
        <v>4283060</v>
      </c>
      <c r="B274">
        <v>45100</v>
      </c>
      <c r="C274" t="s">
        <v>360</v>
      </c>
      <c r="D274" t="s">
        <v>361</v>
      </c>
      <c r="E274" t="s">
        <v>45</v>
      </c>
      <c r="F274" s="44" t="s">
        <v>348</v>
      </c>
      <c r="G274" s="44" t="s">
        <v>45</v>
      </c>
      <c r="H274" s="46" t="s">
        <v>49</v>
      </c>
      <c r="I274" s="44" t="s">
        <v>50</v>
      </c>
      <c r="J274" s="44"/>
      <c r="K274" s="44"/>
    </row>
    <row r="275" spans="1:11">
      <c r="A275">
        <v>4283071</v>
      </c>
      <c r="B275">
        <v>45100</v>
      </c>
      <c r="C275" t="s">
        <v>360</v>
      </c>
      <c r="D275" t="s">
        <v>361</v>
      </c>
      <c r="E275" t="s">
        <v>45</v>
      </c>
      <c r="F275" s="44" t="s">
        <v>348</v>
      </c>
      <c r="G275" s="44" t="s">
        <v>45</v>
      </c>
      <c r="H275" s="46" t="s">
        <v>49</v>
      </c>
      <c r="I275" s="44" t="s">
        <v>50</v>
      </c>
      <c r="J275" s="44"/>
      <c r="K275" s="44"/>
    </row>
    <row r="276" spans="1:11">
      <c r="A276">
        <v>4283073</v>
      </c>
      <c r="B276">
        <v>45100</v>
      </c>
      <c r="C276" t="s">
        <v>360</v>
      </c>
      <c r="D276" t="s">
        <v>361</v>
      </c>
      <c r="E276" t="s">
        <v>45</v>
      </c>
      <c r="F276" s="44" t="s">
        <v>348</v>
      </c>
      <c r="G276" s="44" t="s">
        <v>45</v>
      </c>
      <c r="H276" s="46" t="s">
        <v>49</v>
      </c>
      <c r="I276" s="44" t="s">
        <v>50</v>
      </c>
      <c r="J276" s="44"/>
      <c r="K276" s="44"/>
    </row>
    <row r="277" spans="1:11">
      <c r="A277">
        <v>4283104</v>
      </c>
      <c r="B277">
        <v>45100</v>
      </c>
      <c r="C277" t="s">
        <v>360</v>
      </c>
      <c r="D277" t="s">
        <v>361</v>
      </c>
      <c r="E277" t="s">
        <v>45</v>
      </c>
      <c r="F277" s="44" t="s">
        <v>348</v>
      </c>
      <c r="G277" s="44" t="s">
        <v>45</v>
      </c>
      <c r="H277" s="46" t="s">
        <v>49</v>
      </c>
      <c r="I277" s="44" t="s">
        <v>50</v>
      </c>
      <c r="J277" s="44"/>
      <c r="K277" s="44"/>
    </row>
    <row r="278" spans="1:11">
      <c r="A278">
        <v>4283123</v>
      </c>
      <c r="B278">
        <v>45100</v>
      </c>
      <c r="C278" t="s">
        <v>360</v>
      </c>
      <c r="D278" t="s">
        <v>361</v>
      </c>
      <c r="E278" t="s">
        <v>45</v>
      </c>
      <c r="F278" s="44" t="s">
        <v>348</v>
      </c>
      <c r="G278" s="44" t="s">
        <v>45</v>
      </c>
      <c r="H278" s="46" t="s">
        <v>49</v>
      </c>
      <c r="I278" s="44" t="s">
        <v>50</v>
      </c>
      <c r="J278" s="44"/>
      <c r="K278" s="44"/>
    </row>
    <row r="279" spans="1:11">
      <c r="A279">
        <v>4283125</v>
      </c>
      <c r="B279">
        <v>45100</v>
      </c>
      <c r="C279" t="s">
        <v>360</v>
      </c>
      <c r="D279" t="s">
        <v>361</v>
      </c>
      <c r="E279" t="s">
        <v>45</v>
      </c>
      <c r="F279" s="44" t="s">
        <v>348</v>
      </c>
      <c r="G279" s="44" t="s">
        <v>45</v>
      </c>
      <c r="H279" s="46" t="s">
        <v>49</v>
      </c>
      <c r="I279" s="44" t="s">
        <v>50</v>
      </c>
      <c r="J279" s="44"/>
      <c r="K279" s="44"/>
    </row>
    <row r="280" spans="1:11">
      <c r="A280">
        <v>4283284</v>
      </c>
      <c r="B280">
        <v>45100</v>
      </c>
      <c r="C280" t="s">
        <v>360</v>
      </c>
      <c r="D280" t="s">
        <v>361</v>
      </c>
      <c r="E280" t="s">
        <v>45</v>
      </c>
      <c r="F280" s="44" t="s">
        <v>348</v>
      </c>
      <c r="G280" s="44" t="s">
        <v>45</v>
      </c>
      <c r="H280" s="46" t="s">
        <v>49</v>
      </c>
      <c r="I280" s="44" t="s">
        <v>50</v>
      </c>
      <c r="J280" s="44"/>
      <c r="K280" s="44"/>
    </row>
    <row r="281" spans="1:11">
      <c r="A281">
        <v>4283297</v>
      </c>
      <c r="B281">
        <v>45100</v>
      </c>
      <c r="C281" t="s">
        <v>360</v>
      </c>
      <c r="D281" t="s">
        <v>361</v>
      </c>
      <c r="E281" t="s">
        <v>45</v>
      </c>
      <c r="F281" s="44" t="s">
        <v>348</v>
      </c>
      <c r="G281" s="44" t="s">
        <v>45</v>
      </c>
      <c r="H281" s="46" t="s">
        <v>49</v>
      </c>
      <c r="I281" s="44" t="s">
        <v>50</v>
      </c>
      <c r="J281" s="44"/>
      <c r="K281" s="44"/>
    </row>
    <row r="282" spans="1:11">
      <c r="A282">
        <v>4283299</v>
      </c>
      <c r="B282">
        <v>45100</v>
      </c>
      <c r="C282" t="s">
        <v>360</v>
      </c>
      <c r="D282" t="s">
        <v>361</v>
      </c>
      <c r="E282" t="s">
        <v>45</v>
      </c>
      <c r="F282" s="44" t="s">
        <v>348</v>
      </c>
      <c r="G282" s="44" t="s">
        <v>45</v>
      </c>
      <c r="H282" s="46" t="s">
        <v>49</v>
      </c>
      <c r="I282" s="44" t="s">
        <v>50</v>
      </c>
      <c r="J282" s="44"/>
      <c r="K282" s="44"/>
    </row>
    <row r="283" spans="1:11">
      <c r="A283">
        <v>4283302</v>
      </c>
      <c r="B283">
        <v>45100</v>
      </c>
      <c r="C283" t="s">
        <v>360</v>
      </c>
      <c r="D283" t="s">
        <v>361</v>
      </c>
      <c r="E283" t="s">
        <v>45</v>
      </c>
      <c r="F283" s="44" t="s">
        <v>348</v>
      </c>
      <c r="G283" s="44" t="s">
        <v>45</v>
      </c>
      <c r="H283" s="46" t="s">
        <v>49</v>
      </c>
      <c r="I283" s="44" t="s">
        <v>50</v>
      </c>
      <c r="J283" s="44"/>
      <c r="K283" s="44"/>
    </row>
    <row r="284" spans="1:11">
      <c r="A284">
        <v>4283304</v>
      </c>
      <c r="B284">
        <v>45100</v>
      </c>
      <c r="C284" t="s">
        <v>360</v>
      </c>
      <c r="D284" t="s">
        <v>361</v>
      </c>
      <c r="E284" t="s">
        <v>45</v>
      </c>
      <c r="F284" s="44" t="s">
        <v>348</v>
      </c>
      <c r="G284" s="44" t="s">
        <v>45</v>
      </c>
      <c r="H284" s="46" t="s">
        <v>49</v>
      </c>
      <c r="I284" s="44" t="s">
        <v>50</v>
      </c>
      <c r="J284" s="44"/>
      <c r="K284" s="44"/>
    </row>
    <row r="285" spans="1:11">
      <c r="A285">
        <v>4283318</v>
      </c>
      <c r="B285">
        <v>45100</v>
      </c>
      <c r="C285" t="s">
        <v>360</v>
      </c>
      <c r="D285" t="s">
        <v>361</v>
      </c>
      <c r="E285" t="s">
        <v>45</v>
      </c>
      <c r="F285" s="44" t="s">
        <v>348</v>
      </c>
      <c r="G285" s="44" t="s">
        <v>45</v>
      </c>
      <c r="H285" s="46" t="s">
        <v>49</v>
      </c>
      <c r="I285" s="44" t="s">
        <v>50</v>
      </c>
      <c r="J285" s="44"/>
      <c r="K285" s="44"/>
    </row>
    <row r="286" spans="1:11">
      <c r="A286">
        <v>4283333</v>
      </c>
      <c r="B286">
        <v>33800</v>
      </c>
      <c r="C286" t="s">
        <v>360</v>
      </c>
      <c r="D286" t="s">
        <v>361</v>
      </c>
      <c r="E286" t="s">
        <v>45</v>
      </c>
      <c r="F286" s="44" t="s">
        <v>348</v>
      </c>
      <c r="G286" s="44" t="s">
        <v>45</v>
      </c>
      <c r="H286" s="46" t="s">
        <v>49</v>
      </c>
      <c r="I286" s="44" t="s">
        <v>50</v>
      </c>
      <c r="J286" s="44"/>
      <c r="K286" s="44"/>
    </row>
    <row r="287" spans="1:11">
      <c r="A287">
        <v>4283619</v>
      </c>
      <c r="B287">
        <v>45100</v>
      </c>
      <c r="C287" t="s">
        <v>360</v>
      </c>
      <c r="D287" t="s">
        <v>361</v>
      </c>
      <c r="E287" t="s">
        <v>45</v>
      </c>
      <c r="F287" s="44" t="s">
        <v>348</v>
      </c>
      <c r="G287" s="44" t="s">
        <v>45</v>
      </c>
      <c r="H287" s="46" t="s">
        <v>49</v>
      </c>
      <c r="I287" s="44" t="s">
        <v>50</v>
      </c>
      <c r="J287" s="44"/>
      <c r="K287" s="44"/>
    </row>
    <row r="288" spans="1:11">
      <c r="A288">
        <v>4283643</v>
      </c>
      <c r="B288">
        <v>47700</v>
      </c>
      <c r="C288" t="s">
        <v>360</v>
      </c>
      <c r="D288" t="s">
        <v>361</v>
      </c>
      <c r="E288" t="s">
        <v>45</v>
      </c>
      <c r="F288" s="44" t="s">
        <v>348</v>
      </c>
      <c r="G288" s="44" t="s">
        <v>45</v>
      </c>
      <c r="H288" s="46" t="s">
        <v>49</v>
      </c>
      <c r="I288" s="44" t="s">
        <v>50</v>
      </c>
      <c r="J288" s="44"/>
      <c r="K288" s="44"/>
    </row>
    <row r="289" spans="1:11">
      <c r="A289" t="s">
        <v>364</v>
      </c>
      <c r="B289">
        <v>2552412</v>
      </c>
      <c r="C289" t="s">
        <v>360</v>
      </c>
      <c r="D289" t="s">
        <v>361</v>
      </c>
      <c r="E289" t="s">
        <v>45</v>
      </c>
      <c r="F289" s="44" t="s">
        <v>87</v>
      </c>
      <c r="G289" s="44" t="s">
        <v>45</v>
      </c>
      <c r="H289" s="46" t="s">
        <v>87</v>
      </c>
      <c r="I289" s="44" t="s">
        <v>90</v>
      </c>
      <c r="J289" s="44"/>
      <c r="K289" s="44"/>
    </row>
    <row r="290" spans="1:11">
      <c r="A290">
        <v>4285041</v>
      </c>
      <c r="B290">
        <v>68500</v>
      </c>
      <c r="C290" t="s">
        <v>365</v>
      </c>
      <c r="D290" t="s">
        <v>366</v>
      </c>
      <c r="E290" t="s">
        <v>45</v>
      </c>
      <c r="F290" t="s">
        <v>348</v>
      </c>
      <c r="G290" t="s">
        <v>45</v>
      </c>
      <c r="H290" s="47" t="s">
        <v>49</v>
      </c>
      <c r="I290" t="s">
        <v>50</v>
      </c>
    </row>
    <row r="291" spans="1:11">
      <c r="A291">
        <v>4285706</v>
      </c>
      <c r="B291">
        <v>120600</v>
      </c>
      <c r="C291" t="s">
        <v>365</v>
      </c>
      <c r="D291" t="s">
        <v>366</v>
      </c>
      <c r="E291" t="s">
        <v>45</v>
      </c>
      <c r="F291" t="s">
        <v>348</v>
      </c>
      <c r="G291" t="s">
        <v>45</v>
      </c>
      <c r="H291" s="47" t="s">
        <v>49</v>
      </c>
      <c r="I291" t="s">
        <v>50</v>
      </c>
    </row>
    <row r="292" spans="1:11">
      <c r="A292">
        <v>4285710</v>
      </c>
      <c r="B292">
        <v>120600</v>
      </c>
      <c r="C292" t="s">
        <v>365</v>
      </c>
      <c r="D292" t="s">
        <v>366</v>
      </c>
      <c r="E292" t="s">
        <v>45</v>
      </c>
      <c r="F292" t="s">
        <v>348</v>
      </c>
      <c r="G292" t="s">
        <v>45</v>
      </c>
      <c r="H292" s="47" t="s">
        <v>49</v>
      </c>
      <c r="I292" t="s">
        <v>50</v>
      </c>
    </row>
    <row r="293" spans="1:11">
      <c r="A293">
        <v>4285713</v>
      </c>
      <c r="B293">
        <v>47700</v>
      </c>
      <c r="C293" t="s">
        <v>365</v>
      </c>
      <c r="D293" t="s">
        <v>366</v>
      </c>
      <c r="E293" t="s">
        <v>45</v>
      </c>
      <c r="F293" t="s">
        <v>348</v>
      </c>
      <c r="G293" t="s">
        <v>45</v>
      </c>
      <c r="H293" s="47" t="s">
        <v>49</v>
      </c>
      <c r="I293" t="s">
        <v>50</v>
      </c>
    </row>
    <row r="294" spans="1:11">
      <c r="A294">
        <v>4285808</v>
      </c>
      <c r="B294">
        <v>62200</v>
      </c>
      <c r="C294" t="s">
        <v>365</v>
      </c>
      <c r="D294" t="s">
        <v>366</v>
      </c>
      <c r="E294" t="s">
        <v>45</v>
      </c>
      <c r="F294" t="s">
        <v>348</v>
      </c>
      <c r="G294" t="s">
        <v>45</v>
      </c>
      <c r="H294" s="47" t="s">
        <v>49</v>
      </c>
      <c r="I294" t="s">
        <v>50</v>
      </c>
    </row>
    <row r="295" spans="1:11">
      <c r="A295">
        <v>4285852</v>
      </c>
      <c r="B295">
        <v>47700</v>
      </c>
      <c r="C295" t="s">
        <v>365</v>
      </c>
      <c r="D295" t="s">
        <v>366</v>
      </c>
      <c r="E295" t="s">
        <v>45</v>
      </c>
      <c r="F295" t="s">
        <v>348</v>
      </c>
      <c r="G295" t="s">
        <v>45</v>
      </c>
      <c r="H295" s="47" t="s">
        <v>49</v>
      </c>
      <c r="I295" t="s">
        <v>50</v>
      </c>
    </row>
    <row r="296" spans="1:11">
      <c r="A296">
        <v>4285817</v>
      </c>
      <c r="B296">
        <v>27300</v>
      </c>
      <c r="C296" t="s">
        <v>365</v>
      </c>
      <c r="D296" t="s">
        <v>366</v>
      </c>
      <c r="E296" t="s">
        <v>45</v>
      </c>
      <c r="F296" t="s">
        <v>348</v>
      </c>
      <c r="G296" t="s">
        <v>45</v>
      </c>
      <c r="H296" s="47" t="s">
        <v>49</v>
      </c>
      <c r="I296" t="s">
        <v>50</v>
      </c>
    </row>
    <row r="297" spans="1:11">
      <c r="A297">
        <v>4285820</v>
      </c>
      <c r="B297">
        <v>47700</v>
      </c>
      <c r="C297" t="s">
        <v>365</v>
      </c>
      <c r="D297" t="s">
        <v>366</v>
      </c>
      <c r="E297" t="s">
        <v>45</v>
      </c>
      <c r="F297" t="s">
        <v>348</v>
      </c>
      <c r="G297" t="s">
        <v>45</v>
      </c>
      <c r="H297" s="47" t="s">
        <v>49</v>
      </c>
      <c r="I297" t="s">
        <v>50</v>
      </c>
    </row>
    <row r="298" spans="1:11">
      <c r="A298">
        <v>4291063</v>
      </c>
      <c r="B298">
        <v>134900</v>
      </c>
      <c r="C298" t="s">
        <v>365</v>
      </c>
      <c r="D298" t="s">
        <v>366</v>
      </c>
      <c r="E298" t="s">
        <v>45</v>
      </c>
      <c r="F298" t="s">
        <v>367</v>
      </c>
      <c r="G298" t="s">
        <v>45</v>
      </c>
      <c r="H298" s="47" t="s">
        <v>49</v>
      </c>
      <c r="I298" t="s">
        <v>50</v>
      </c>
    </row>
    <row r="299" spans="1:11">
      <c r="A299">
        <v>4291065</v>
      </c>
      <c r="B299">
        <v>68500</v>
      </c>
      <c r="C299" t="s">
        <v>365</v>
      </c>
      <c r="D299" t="s">
        <v>366</v>
      </c>
      <c r="E299" t="s">
        <v>45</v>
      </c>
      <c r="F299" t="s">
        <v>367</v>
      </c>
      <c r="G299" t="s">
        <v>45</v>
      </c>
      <c r="H299" s="47" t="s">
        <v>49</v>
      </c>
      <c r="I299" t="s">
        <v>50</v>
      </c>
    </row>
    <row r="300" spans="1:11">
      <c r="A300">
        <v>4291066</v>
      </c>
      <c r="B300">
        <v>52100</v>
      </c>
      <c r="C300" t="s">
        <v>365</v>
      </c>
      <c r="D300" t="s">
        <v>366</v>
      </c>
      <c r="E300" t="s">
        <v>45</v>
      </c>
      <c r="F300" t="s">
        <v>367</v>
      </c>
      <c r="G300" t="s">
        <v>45</v>
      </c>
      <c r="H300" s="47" t="s">
        <v>49</v>
      </c>
      <c r="I300" t="s">
        <v>50</v>
      </c>
    </row>
    <row r="301" spans="1:11">
      <c r="A301">
        <v>4291075</v>
      </c>
      <c r="B301">
        <v>68500</v>
      </c>
      <c r="C301" t="s">
        <v>365</v>
      </c>
      <c r="D301" t="s">
        <v>366</v>
      </c>
      <c r="E301" t="s">
        <v>45</v>
      </c>
      <c r="F301" t="s">
        <v>367</v>
      </c>
      <c r="G301" t="s">
        <v>45</v>
      </c>
      <c r="H301" s="47" t="s">
        <v>49</v>
      </c>
      <c r="I301" t="s">
        <v>50</v>
      </c>
    </row>
    <row r="302" spans="1:11">
      <c r="A302">
        <v>4291084</v>
      </c>
      <c r="B302">
        <v>47700</v>
      </c>
      <c r="C302" t="s">
        <v>365</v>
      </c>
      <c r="D302" t="s">
        <v>366</v>
      </c>
      <c r="E302" t="s">
        <v>45</v>
      </c>
      <c r="F302" t="s">
        <v>367</v>
      </c>
      <c r="G302" t="s">
        <v>45</v>
      </c>
      <c r="H302" s="47" t="s">
        <v>49</v>
      </c>
      <c r="I302" t="s">
        <v>50</v>
      </c>
    </row>
    <row r="303" spans="1:11">
      <c r="A303">
        <v>4291231</v>
      </c>
      <c r="B303">
        <v>45100</v>
      </c>
      <c r="C303" t="s">
        <v>365</v>
      </c>
      <c r="D303" t="s">
        <v>366</v>
      </c>
      <c r="E303" t="s">
        <v>45</v>
      </c>
      <c r="F303" t="s">
        <v>367</v>
      </c>
      <c r="G303" t="s">
        <v>45</v>
      </c>
      <c r="H303" s="47" t="s">
        <v>49</v>
      </c>
      <c r="I303" t="s">
        <v>50</v>
      </c>
    </row>
    <row r="304" spans="1:11">
      <c r="A304">
        <v>4291250</v>
      </c>
      <c r="B304">
        <v>45100</v>
      </c>
      <c r="C304" t="s">
        <v>365</v>
      </c>
      <c r="D304" t="s">
        <v>366</v>
      </c>
      <c r="E304" t="s">
        <v>45</v>
      </c>
      <c r="F304" t="s">
        <v>367</v>
      </c>
      <c r="G304" t="s">
        <v>45</v>
      </c>
      <c r="H304" s="47" t="s">
        <v>49</v>
      </c>
      <c r="I304" t="s">
        <v>50</v>
      </c>
    </row>
    <row r="305" spans="1:9">
      <c r="A305">
        <v>4291492</v>
      </c>
      <c r="B305">
        <v>40590</v>
      </c>
      <c r="C305" t="s">
        <v>365</v>
      </c>
      <c r="D305" t="s">
        <v>366</v>
      </c>
      <c r="E305" t="s">
        <v>45</v>
      </c>
      <c r="F305" t="s">
        <v>367</v>
      </c>
      <c r="G305" t="s">
        <v>45</v>
      </c>
      <c r="H305" s="47" t="s">
        <v>49</v>
      </c>
      <c r="I305" t="s">
        <v>50</v>
      </c>
    </row>
    <row r="306" spans="1:9">
      <c r="A306">
        <v>4291498</v>
      </c>
      <c r="B306">
        <v>45100</v>
      </c>
      <c r="C306" t="s">
        <v>365</v>
      </c>
      <c r="D306" t="s">
        <v>366</v>
      </c>
      <c r="E306" t="s">
        <v>45</v>
      </c>
      <c r="F306" t="s">
        <v>367</v>
      </c>
      <c r="G306" t="s">
        <v>45</v>
      </c>
      <c r="H306" s="47" t="s">
        <v>49</v>
      </c>
      <c r="I306" t="s">
        <v>50</v>
      </c>
    </row>
    <row r="307" spans="1:9">
      <c r="A307">
        <v>4291937</v>
      </c>
      <c r="B307">
        <v>45100</v>
      </c>
      <c r="C307" t="s">
        <v>365</v>
      </c>
      <c r="D307" t="s">
        <v>366</v>
      </c>
      <c r="E307" t="s">
        <v>45</v>
      </c>
      <c r="F307" t="s">
        <v>367</v>
      </c>
      <c r="G307" t="s">
        <v>45</v>
      </c>
      <c r="H307" s="47" t="s">
        <v>49</v>
      </c>
      <c r="I307" t="s">
        <v>50</v>
      </c>
    </row>
    <row r="308" spans="1:9">
      <c r="A308">
        <v>4295203</v>
      </c>
      <c r="B308">
        <v>20210</v>
      </c>
      <c r="C308" t="s">
        <v>365</v>
      </c>
      <c r="D308" t="s">
        <v>366</v>
      </c>
      <c r="E308" t="s">
        <v>45</v>
      </c>
      <c r="F308" t="s">
        <v>368</v>
      </c>
      <c r="G308" t="s">
        <v>45</v>
      </c>
      <c r="H308" s="47" t="s">
        <v>369</v>
      </c>
      <c r="I308" t="s">
        <v>50</v>
      </c>
    </row>
    <row r="309" spans="1:9">
      <c r="A309">
        <v>4294614</v>
      </c>
      <c r="B309">
        <v>68500</v>
      </c>
      <c r="C309" t="s">
        <v>365</v>
      </c>
      <c r="D309" t="s">
        <v>366</v>
      </c>
      <c r="E309" t="s">
        <v>45</v>
      </c>
      <c r="F309" t="s">
        <v>368</v>
      </c>
      <c r="G309" t="s">
        <v>45</v>
      </c>
      <c r="H309" s="47" t="s">
        <v>49</v>
      </c>
      <c r="I309" t="s">
        <v>50</v>
      </c>
    </row>
    <row r="310" spans="1:9">
      <c r="A310">
        <v>4294626</v>
      </c>
      <c r="B310">
        <v>47700</v>
      </c>
      <c r="C310" t="s">
        <v>365</v>
      </c>
      <c r="D310" t="s">
        <v>366</v>
      </c>
      <c r="E310" t="s">
        <v>45</v>
      </c>
      <c r="F310" t="s">
        <v>368</v>
      </c>
      <c r="G310" t="s">
        <v>45</v>
      </c>
      <c r="H310" s="47" t="s">
        <v>49</v>
      </c>
      <c r="I310" t="s">
        <v>50</v>
      </c>
    </row>
    <row r="311" spans="1:9">
      <c r="A311">
        <v>4294630</v>
      </c>
      <c r="B311">
        <v>45100</v>
      </c>
      <c r="C311" t="s">
        <v>365</v>
      </c>
      <c r="D311" t="s">
        <v>366</v>
      </c>
      <c r="E311" t="s">
        <v>45</v>
      </c>
      <c r="F311" t="s">
        <v>368</v>
      </c>
      <c r="G311" t="s">
        <v>45</v>
      </c>
      <c r="H311" s="47" t="s">
        <v>49</v>
      </c>
      <c r="I311" t="s">
        <v>50</v>
      </c>
    </row>
    <row r="312" spans="1:9">
      <c r="A312">
        <v>4294657</v>
      </c>
      <c r="B312">
        <v>52100</v>
      </c>
      <c r="C312" t="s">
        <v>365</v>
      </c>
      <c r="D312" t="s">
        <v>366</v>
      </c>
      <c r="E312" t="s">
        <v>45</v>
      </c>
      <c r="F312" t="s">
        <v>368</v>
      </c>
      <c r="G312" t="s">
        <v>45</v>
      </c>
      <c r="H312" s="47" t="s">
        <v>49</v>
      </c>
      <c r="I312" t="s">
        <v>50</v>
      </c>
    </row>
    <row r="313" spans="1:9">
      <c r="A313">
        <v>4294766</v>
      </c>
      <c r="B313">
        <v>45100</v>
      </c>
      <c r="C313" t="s">
        <v>365</v>
      </c>
      <c r="D313" t="s">
        <v>366</v>
      </c>
      <c r="E313" t="s">
        <v>45</v>
      </c>
      <c r="F313" t="s">
        <v>368</v>
      </c>
      <c r="G313" t="s">
        <v>45</v>
      </c>
      <c r="H313" s="47" t="s">
        <v>49</v>
      </c>
      <c r="I313" t="s">
        <v>50</v>
      </c>
    </row>
    <row r="314" spans="1:9">
      <c r="A314">
        <v>4294770</v>
      </c>
      <c r="B314">
        <v>45100</v>
      </c>
      <c r="C314" t="s">
        <v>365</v>
      </c>
      <c r="D314" t="s">
        <v>366</v>
      </c>
      <c r="E314" t="s">
        <v>45</v>
      </c>
      <c r="F314" t="s">
        <v>368</v>
      </c>
      <c r="G314" t="s">
        <v>45</v>
      </c>
      <c r="H314" s="47" t="s">
        <v>49</v>
      </c>
      <c r="I314" t="s">
        <v>50</v>
      </c>
    </row>
    <row r="315" spans="1:9">
      <c r="A315">
        <v>4294892</v>
      </c>
      <c r="B315">
        <v>45100</v>
      </c>
      <c r="C315" t="s">
        <v>365</v>
      </c>
      <c r="D315" t="s">
        <v>366</v>
      </c>
      <c r="E315" t="s">
        <v>45</v>
      </c>
      <c r="F315" t="s">
        <v>368</v>
      </c>
      <c r="G315" t="s">
        <v>45</v>
      </c>
      <c r="H315" s="47" t="s">
        <v>49</v>
      </c>
      <c r="I315" t="s">
        <v>50</v>
      </c>
    </row>
    <row r="316" spans="1:9">
      <c r="A316">
        <v>4294932</v>
      </c>
      <c r="B316">
        <v>45100</v>
      </c>
      <c r="C316" t="s">
        <v>365</v>
      </c>
      <c r="D316" t="s">
        <v>366</v>
      </c>
      <c r="E316" t="s">
        <v>45</v>
      </c>
      <c r="F316" t="s">
        <v>368</v>
      </c>
      <c r="G316" t="s">
        <v>45</v>
      </c>
      <c r="H316" s="47" t="s">
        <v>49</v>
      </c>
      <c r="I316" t="s">
        <v>50</v>
      </c>
    </row>
    <row r="317" spans="1:9">
      <c r="A317">
        <v>4294933</v>
      </c>
      <c r="B317">
        <v>45100</v>
      </c>
      <c r="C317" t="s">
        <v>365</v>
      </c>
      <c r="D317" t="s">
        <v>366</v>
      </c>
      <c r="E317" t="s">
        <v>45</v>
      </c>
      <c r="F317" t="s">
        <v>368</v>
      </c>
      <c r="G317" t="s">
        <v>45</v>
      </c>
      <c r="H317" s="47" t="s">
        <v>49</v>
      </c>
      <c r="I317" t="s">
        <v>50</v>
      </c>
    </row>
    <row r="318" spans="1:9">
      <c r="A318">
        <v>4294937</v>
      </c>
      <c r="B318">
        <v>45100</v>
      </c>
      <c r="C318" t="s">
        <v>365</v>
      </c>
      <c r="D318" t="s">
        <v>366</v>
      </c>
      <c r="E318" t="s">
        <v>45</v>
      </c>
      <c r="F318" t="s">
        <v>368</v>
      </c>
      <c r="G318" t="s">
        <v>45</v>
      </c>
      <c r="H318" s="47" t="s">
        <v>49</v>
      </c>
      <c r="I318" t="s">
        <v>50</v>
      </c>
    </row>
    <row r="319" spans="1:9">
      <c r="A319">
        <v>4294939</v>
      </c>
      <c r="B319">
        <v>45100</v>
      </c>
      <c r="C319" t="s">
        <v>365</v>
      </c>
      <c r="D319" t="s">
        <v>366</v>
      </c>
      <c r="E319" t="s">
        <v>45</v>
      </c>
      <c r="F319" t="s">
        <v>368</v>
      </c>
      <c r="G319" t="s">
        <v>45</v>
      </c>
      <c r="H319" s="47" t="s">
        <v>49</v>
      </c>
      <c r="I319" t="s">
        <v>50</v>
      </c>
    </row>
    <row r="320" spans="1:9">
      <c r="A320">
        <v>4294943</v>
      </c>
      <c r="B320">
        <v>45100</v>
      </c>
      <c r="C320" t="s">
        <v>365</v>
      </c>
      <c r="D320" t="s">
        <v>366</v>
      </c>
      <c r="E320" t="s">
        <v>45</v>
      </c>
      <c r="F320" t="s">
        <v>368</v>
      </c>
      <c r="G320" t="s">
        <v>45</v>
      </c>
      <c r="H320" s="47" t="s">
        <v>49</v>
      </c>
      <c r="I320" t="s">
        <v>50</v>
      </c>
    </row>
    <row r="321" spans="1:9">
      <c r="A321">
        <v>4294953</v>
      </c>
      <c r="B321">
        <v>45100</v>
      </c>
      <c r="C321" t="s">
        <v>365</v>
      </c>
      <c r="D321" t="s">
        <v>366</v>
      </c>
      <c r="E321" t="s">
        <v>45</v>
      </c>
      <c r="F321" t="s">
        <v>368</v>
      </c>
      <c r="G321" t="s">
        <v>45</v>
      </c>
      <c r="H321" s="47" t="s">
        <v>49</v>
      </c>
      <c r="I321" t="s">
        <v>50</v>
      </c>
    </row>
    <row r="322" spans="1:9">
      <c r="A322">
        <v>4294959</v>
      </c>
      <c r="B322">
        <v>45100</v>
      </c>
      <c r="C322" t="s">
        <v>365</v>
      </c>
      <c r="D322" t="s">
        <v>366</v>
      </c>
      <c r="E322" t="s">
        <v>45</v>
      </c>
      <c r="F322" t="s">
        <v>368</v>
      </c>
      <c r="G322" t="s">
        <v>45</v>
      </c>
      <c r="H322" s="47" t="s">
        <v>49</v>
      </c>
      <c r="I322" t="s">
        <v>50</v>
      </c>
    </row>
    <row r="323" spans="1:9">
      <c r="A323">
        <v>4295178</v>
      </c>
      <c r="B323">
        <v>45100</v>
      </c>
      <c r="C323" t="s">
        <v>365</v>
      </c>
      <c r="D323" t="s">
        <v>366</v>
      </c>
      <c r="E323" t="s">
        <v>45</v>
      </c>
      <c r="F323" t="s">
        <v>368</v>
      </c>
      <c r="G323" t="s">
        <v>45</v>
      </c>
      <c r="H323" s="47" t="s">
        <v>49</v>
      </c>
      <c r="I323" t="s">
        <v>50</v>
      </c>
    </row>
    <row r="324" spans="1:9">
      <c r="A324">
        <v>4295192</v>
      </c>
      <c r="B324">
        <v>45100</v>
      </c>
      <c r="C324" t="s">
        <v>365</v>
      </c>
      <c r="D324" t="s">
        <v>366</v>
      </c>
      <c r="E324" t="s">
        <v>45</v>
      </c>
      <c r="F324" t="s">
        <v>368</v>
      </c>
      <c r="G324" t="s">
        <v>45</v>
      </c>
      <c r="H324" s="47" t="s">
        <v>49</v>
      </c>
      <c r="I324" t="s">
        <v>50</v>
      </c>
    </row>
    <row r="325" spans="1:9">
      <c r="A325">
        <v>4295193</v>
      </c>
      <c r="B325">
        <v>45100</v>
      </c>
      <c r="C325" t="s">
        <v>365</v>
      </c>
      <c r="D325" t="s">
        <v>366</v>
      </c>
      <c r="E325" t="s">
        <v>45</v>
      </c>
      <c r="F325" t="s">
        <v>368</v>
      </c>
      <c r="G325" t="s">
        <v>45</v>
      </c>
      <c r="H325" s="47" t="s">
        <v>49</v>
      </c>
      <c r="I325" t="s">
        <v>50</v>
      </c>
    </row>
    <row r="326" spans="1:9">
      <c r="A326">
        <v>4295194</v>
      </c>
      <c r="B326">
        <v>45100</v>
      </c>
      <c r="C326" t="s">
        <v>365</v>
      </c>
      <c r="D326" t="s">
        <v>366</v>
      </c>
      <c r="E326" t="s">
        <v>45</v>
      </c>
      <c r="F326" t="s">
        <v>368</v>
      </c>
      <c r="G326" t="s">
        <v>45</v>
      </c>
      <c r="H326" s="47" t="s">
        <v>49</v>
      </c>
      <c r="I326" t="s">
        <v>50</v>
      </c>
    </row>
    <row r="327" spans="1:9">
      <c r="A327" t="s">
        <v>370</v>
      </c>
      <c r="B327">
        <v>2000000</v>
      </c>
      <c r="C327" t="s">
        <v>365</v>
      </c>
      <c r="D327" t="s">
        <v>366</v>
      </c>
      <c r="E327" t="s">
        <v>45</v>
      </c>
      <c r="F327" t="s">
        <v>87</v>
      </c>
      <c r="G327" t="s">
        <v>45</v>
      </c>
      <c r="H327" s="47" t="s">
        <v>87</v>
      </c>
      <c r="I327" t="s">
        <v>90</v>
      </c>
    </row>
    <row r="328" spans="1:9">
      <c r="A328">
        <v>4279160</v>
      </c>
      <c r="B328">
        <v>3044020</v>
      </c>
      <c r="C328" t="s">
        <v>371</v>
      </c>
      <c r="D328" t="s">
        <v>372</v>
      </c>
      <c r="E328" t="s">
        <v>45</v>
      </c>
      <c r="F328" t="s">
        <v>341</v>
      </c>
      <c r="G328" t="s">
        <v>45</v>
      </c>
      <c r="H328" s="47" t="s">
        <v>49</v>
      </c>
      <c r="I328" t="s">
        <v>50</v>
      </c>
    </row>
    <row r="329" spans="1:9">
      <c r="A329">
        <v>4283648</v>
      </c>
      <c r="B329">
        <v>156769</v>
      </c>
      <c r="C329" t="s">
        <v>371</v>
      </c>
      <c r="D329" t="s">
        <v>372</v>
      </c>
      <c r="E329" t="s">
        <v>45</v>
      </c>
      <c r="F329" t="s">
        <v>348</v>
      </c>
      <c r="G329" t="s">
        <v>45</v>
      </c>
      <c r="H329" s="47" t="s">
        <v>363</v>
      </c>
      <c r="I329" t="s">
        <v>50</v>
      </c>
    </row>
    <row r="330" spans="1:9">
      <c r="A330">
        <v>4283658</v>
      </c>
      <c r="B330">
        <v>252800</v>
      </c>
      <c r="C330" t="s">
        <v>371</v>
      </c>
      <c r="D330" t="s">
        <v>372</v>
      </c>
      <c r="E330" t="s">
        <v>45</v>
      </c>
      <c r="F330" t="s">
        <v>348</v>
      </c>
      <c r="G330" t="s">
        <v>45</v>
      </c>
      <c r="H330" s="47" t="s">
        <v>49</v>
      </c>
      <c r="I330" t="s">
        <v>50</v>
      </c>
    </row>
    <row r="331" spans="1:9">
      <c r="A331">
        <v>4283663</v>
      </c>
      <c r="B331">
        <v>158800</v>
      </c>
      <c r="C331" t="s">
        <v>371</v>
      </c>
      <c r="D331" t="s">
        <v>372</v>
      </c>
      <c r="E331" t="s">
        <v>45</v>
      </c>
      <c r="F331" t="s">
        <v>348</v>
      </c>
      <c r="G331" t="s">
        <v>45</v>
      </c>
      <c r="H331" s="47" t="s">
        <v>49</v>
      </c>
      <c r="I331" t="s">
        <v>50</v>
      </c>
    </row>
    <row r="332" spans="1:9">
      <c r="A332">
        <v>4283690</v>
      </c>
      <c r="B332">
        <v>134900</v>
      </c>
      <c r="C332" t="s">
        <v>371</v>
      </c>
      <c r="D332" t="s">
        <v>372</v>
      </c>
      <c r="E332" t="s">
        <v>45</v>
      </c>
      <c r="F332" t="s">
        <v>348</v>
      </c>
      <c r="G332" t="s">
        <v>45</v>
      </c>
      <c r="H332" s="47" t="s">
        <v>49</v>
      </c>
      <c r="I332" t="s">
        <v>50</v>
      </c>
    </row>
    <row r="333" spans="1:9">
      <c r="A333">
        <v>4283746</v>
      </c>
      <c r="B333">
        <v>27300</v>
      </c>
      <c r="C333" t="s">
        <v>371</v>
      </c>
      <c r="D333" t="s">
        <v>372</v>
      </c>
      <c r="E333" t="s">
        <v>45</v>
      </c>
      <c r="F333" t="s">
        <v>348</v>
      </c>
      <c r="G333" t="s">
        <v>45</v>
      </c>
      <c r="H333" s="47" t="s">
        <v>49</v>
      </c>
      <c r="I333" t="s">
        <v>50</v>
      </c>
    </row>
    <row r="334" spans="1:9">
      <c r="A334">
        <v>4284139</v>
      </c>
      <c r="B334">
        <v>47700</v>
      </c>
      <c r="C334" t="s">
        <v>371</v>
      </c>
      <c r="D334" t="s">
        <v>372</v>
      </c>
      <c r="E334" t="s">
        <v>45</v>
      </c>
      <c r="F334" t="s">
        <v>348</v>
      </c>
      <c r="G334" t="s">
        <v>45</v>
      </c>
      <c r="H334" s="47" t="s">
        <v>49</v>
      </c>
      <c r="I334" t="s">
        <v>50</v>
      </c>
    </row>
    <row r="335" spans="1:9">
      <c r="A335">
        <v>4284650</v>
      </c>
      <c r="B335">
        <v>109900</v>
      </c>
      <c r="C335" t="s">
        <v>371</v>
      </c>
      <c r="D335" t="s">
        <v>372</v>
      </c>
      <c r="E335" t="s">
        <v>45</v>
      </c>
      <c r="F335" t="s">
        <v>348</v>
      </c>
      <c r="G335" t="s">
        <v>45</v>
      </c>
      <c r="H335" s="47" t="s">
        <v>49</v>
      </c>
      <c r="I335" t="s">
        <v>50</v>
      </c>
    </row>
    <row r="336" spans="1:9">
      <c r="A336">
        <v>4283517</v>
      </c>
      <c r="B336">
        <v>537780</v>
      </c>
      <c r="C336" t="s">
        <v>371</v>
      </c>
      <c r="D336" t="s">
        <v>372</v>
      </c>
      <c r="E336" t="s">
        <v>45</v>
      </c>
      <c r="F336" t="s">
        <v>373</v>
      </c>
      <c r="G336" t="s">
        <v>45</v>
      </c>
      <c r="H336" s="47" t="s">
        <v>49</v>
      </c>
      <c r="I336" t="s">
        <v>50</v>
      </c>
    </row>
    <row r="337" spans="1:9">
      <c r="A337">
        <v>4285481</v>
      </c>
      <c r="B337">
        <v>646550</v>
      </c>
      <c r="C337" t="s">
        <v>371</v>
      </c>
      <c r="D337" t="s">
        <v>372</v>
      </c>
      <c r="E337" t="s">
        <v>45</v>
      </c>
      <c r="F337" t="s">
        <v>373</v>
      </c>
      <c r="G337" t="s">
        <v>45</v>
      </c>
      <c r="H337" s="47" t="s">
        <v>49</v>
      </c>
      <c r="I337" t="s">
        <v>50</v>
      </c>
    </row>
    <row r="338" spans="1:9">
      <c r="A338">
        <v>4283373</v>
      </c>
      <c r="B338">
        <v>42100</v>
      </c>
      <c r="C338" t="s">
        <v>371</v>
      </c>
      <c r="D338" t="s">
        <v>372</v>
      </c>
      <c r="E338" t="s">
        <v>45</v>
      </c>
      <c r="F338" t="s">
        <v>374</v>
      </c>
      <c r="G338" t="s">
        <v>45</v>
      </c>
      <c r="H338" s="47" t="s">
        <v>49</v>
      </c>
      <c r="I338" t="s">
        <v>50</v>
      </c>
    </row>
    <row r="339" spans="1:9">
      <c r="A339">
        <v>4278373</v>
      </c>
      <c r="B339">
        <v>42930</v>
      </c>
      <c r="C339" t="s">
        <v>371</v>
      </c>
      <c r="D339" t="s">
        <v>372</v>
      </c>
      <c r="E339" t="s">
        <v>45</v>
      </c>
      <c r="F339" t="s">
        <v>375</v>
      </c>
      <c r="G339" t="s">
        <v>45</v>
      </c>
      <c r="H339" s="47" t="s">
        <v>49</v>
      </c>
      <c r="I339" t="s">
        <v>50</v>
      </c>
    </row>
    <row r="340" spans="1:9">
      <c r="A340">
        <v>4283289</v>
      </c>
      <c r="B340">
        <v>74200</v>
      </c>
      <c r="C340" t="s">
        <v>371</v>
      </c>
      <c r="D340" t="s">
        <v>372</v>
      </c>
      <c r="E340" t="s">
        <v>45</v>
      </c>
      <c r="F340" t="s">
        <v>375</v>
      </c>
      <c r="G340" t="s">
        <v>45</v>
      </c>
      <c r="H340" s="47" t="s">
        <v>49</v>
      </c>
      <c r="I340" t="s">
        <v>50</v>
      </c>
    </row>
    <row r="341" spans="1:9">
      <c r="A341">
        <v>4287382</v>
      </c>
      <c r="B341">
        <v>62200</v>
      </c>
      <c r="C341" t="s">
        <v>371</v>
      </c>
      <c r="D341" t="s">
        <v>372</v>
      </c>
      <c r="E341" t="s">
        <v>45</v>
      </c>
      <c r="F341" t="s">
        <v>375</v>
      </c>
      <c r="G341" t="s">
        <v>45</v>
      </c>
      <c r="H341" s="47" t="s">
        <v>49</v>
      </c>
      <c r="I341" t="s">
        <v>50</v>
      </c>
    </row>
    <row r="342" spans="1:9">
      <c r="A342">
        <v>4286770</v>
      </c>
      <c r="B342">
        <v>47700</v>
      </c>
      <c r="C342" t="s">
        <v>371</v>
      </c>
      <c r="D342" t="s">
        <v>372</v>
      </c>
      <c r="E342" t="s">
        <v>45</v>
      </c>
      <c r="F342" t="s">
        <v>375</v>
      </c>
      <c r="G342" t="s">
        <v>45</v>
      </c>
      <c r="H342" s="47" t="s">
        <v>49</v>
      </c>
      <c r="I342" t="s">
        <v>50</v>
      </c>
    </row>
    <row r="343" spans="1:9">
      <c r="A343">
        <v>4284711</v>
      </c>
      <c r="B343">
        <v>38500</v>
      </c>
      <c r="C343" t="s">
        <v>371</v>
      </c>
      <c r="D343" t="s">
        <v>372</v>
      </c>
      <c r="E343" t="s">
        <v>45</v>
      </c>
      <c r="F343" t="s">
        <v>376</v>
      </c>
      <c r="G343" t="s">
        <v>45</v>
      </c>
      <c r="H343" s="47" t="s">
        <v>49</v>
      </c>
      <c r="I343" t="s">
        <v>50</v>
      </c>
    </row>
    <row r="344" spans="1:9">
      <c r="A344">
        <v>4287919</v>
      </c>
      <c r="B344">
        <v>45100</v>
      </c>
      <c r="C344" t="s">
        <v>371</v>
      </c>
      <c r="D344" t="s">
        <v>372</v>
      </c>
      <c r="E344" t="s">
        <v>45</v>
      </c>
      <c r="F344" t="s">
        <v>367</v>
      </c>
      <c r="G344" t="s">
        <v>45</v>
      </c>
      <c r="H344" s="47" t="s">
        <v>49</v>
      </c>
      <c r="I344" t="s">
        <v>50</v>
      </c>
    </row>
    <row r="345" spans="1:9">
      <c r="A345">
        <v>4288611</v>
      </c>
      <c r="B345">
        <v>45100</v>
      </c>
      <c r="C345" t="s">
        <v>371</v>
      </c>
      <c r="D345" t="s">
        <v>372</v>
      </c>
      <c r="E345" t="s">
        <v>45</v>
      </c>
      <c r="F345" t="s">
        <v>367</v>
      </c>
      <c r="G345" t="s">
        <v>45</v>
      </c>
      <c r="H345" s="47" t="s">
        <v>49</v>
      </c>
      <c r="I345" t="s">
        <v>50</v>
      </c>
    </row>
    <row r="346" spans="1:9">
      <c r="A346">
        <v>4288614</v>
      </c>
      <c r="B346">
        <v>45100</v>
      </c>
      <c r="C346" t="s">
        <v>371</v>
      </c>
      <c r="D346" t="s">
        <v>372</v>
      </c>
      <c r="E346" t="s">
        <v>45</v>
      </c>
      <c r="F346" t="s">
        <v>367</v>
      </c>
      <c r="G346" t="s">
        <v>45</v>
      </c>
      <c r="H346" s="47" t="s">
        <v>49</v>
      </c>
      <c r="I346" t="s">
        <v>50</v>
      </c>
    </row>
    <row r="347" spans="1:9">
      <c r="A347">
        <v>4288617</v>
      </c>
      <c r="B347">
        <v>45100</v>
      </c>
      <c r="C347" t="s">
        <v>371</v>
      </c>
      <c r="D347" t="s">
        <v>372</v>
      </c>
      <c r="E347" t="s">
        <v>45</v>
      </c>
      <c r="F347" t="s">
        <v>367</v>
      </c>
      <c r="G347" t="s">
        <v>45</v>
      </c>
      <c r="H347" s="47" t="s">
        <v>49</v>
      </c>
      <c r="I347" t="s">
        <v>50</v>
      </c>
    </row>
    <row r="348" spans="1:9">
      <c r="A348">
        <v>4288843</v>
      </c>
      <c r="B348">
        <v>45100</v>
      </c>
      <c r="C348" t="s">
        <v>371</v>
      </c>
      <c r="D348" t="s">
        <v>372</v>
      </c>
      <c r="E348" t="s">
        <v>45</v>
      </c>
      <c r="F348" t="s">
        <v>367</v>
      </c>
      <c r="G348" t="s">
        <v>45</v>
      </c>
      <c r="H348" s="47" t="s">
        <v>49</v>
      </c>
      <c r="I348" t="s">
        <v>50</v>
      </c>
    </row>
    <row r="349" spans="1:9">
      <c r="A349">
        <v>4288853</v>
      </c>
      <c r="B349">
        <v>45100</v>
      </c>
      <c r="C349" t="s">
        <v>371</v>
      </c>
      <c r="D349" t="s">
        <v>372</v>
      </c>
      <c r="E349" t="s">
        <v>45</v>
      </c>
      <c r="F349" t="s">
        <v>367</v>
      </c>
      <c r="G349" t="s">
        <v>45</v>
      </c>
      <c r="H349" s="47" t="s">
        <v>49</v>
      </c>
      <c r="I349" t="s">
        <v>50</v>
      </c>
    </row>
    <row r="350" spans="1:9">
      <c r="A350">
        <v>4288945</v>
      </c>
      <c r="B350">
        <v>45100</v>
      </c>
      <c r="C350" t="s">
        <v>371</v>
      </c>
      <c r="D350" t="s">
        <v>372</v>
      </c>
      <c r="E350" t="s">
        <v>45</v>
      </c>
      <c r="F350" t="s">
        <v>367</v>
      </c>
      <c r="G350" t="s">
        <v>45</v>
      </c>
      <c r="H350" s="47" t="s">
        <v>49</v>
      </c>
      <c r="I350" t="s">
        <v>50</v>
      </c>
    </row>
    <row r="351" spans="1:9">
      <c r="A351">
        <v>4289091</v>
      </c>
      <c r="B351">
        <v>45100</v>
      </c>
      <c r="C351" t="s">
        <v>371</v>
      </c>
      <c r="D351" t="s">
        <v>372</v>
      </c>
      <c r="E351" t="s">
        <v>45</v>
      </c>
      <c r="F351" t="s">
        <v>367</v>
      </c>
      <c r="G351" t="s">
        <v>45</v>
      </c>
      <c r="H351" s="47" t="s">
        <v>49</v>
      </c>
      <c r="I351" t="s">
        <v>50</v>
      </c>
    </row>
    <row r="352" spans="1:9">
      <c r="A352">
        <v>4289096</v>
      </c>
      <c r="B352">
        <v>45100</v>
      </c>
      <c r="C352" t="s">
        <v>371</v>
      </c>
      <c r="D352" t="s">
        <v>372</v>
      </c>
      <c r="E352" t="s">
        <v>45</v>
      </c>
      <c r="F352" t="s">
        <v>367</v>
      </c>
      <c r="G352" t="s">
        <v>45</v>
      </c>
      <c r="H352" s="47" t="s">
        <v>49</v>
      </c>
      <c r="I352" t="s">
        <v>50</v>
      </c>
    </row>
    <row r="353" spans="1:9">
      <c r="A353">
        <v>4289097</v>
      </c>
      <c r="B353">
        <v>45100</v>
      </c>
      <c r="C353" t="s">
        <v>371</v>
      </c>
      <c r="D353" t="s">
        <v>372</v>
      </c>
      <c r="E353" t="s">
        <v>45</v>
      </c>
      <c r="F353" t="s">
        <v>367</v>
      </c>
      <c r="G353" t="s">
        <v>45</v>
      </c>
      <c r="H353" s="47" t="s">
        <v>49</v>
      </c>
      <c r="I353" t="s">
        <v>50</v>
      </c>
    </row>
    <row r="354" spans="1:9">
      <c r="A354">
        <v>4289099</v>
      </c>
      <c r="B354">
        <v>45100</v>
      </c>
      <c r="C354" t="s">
        <v>371</v>
      </c>
      <c r="D354" t="s">
        <v>372</v>
      </c>
      <c r="E354" t="s">
        <v>45</v>
      </c>
      <c r="F354" t="s">
        <v>367</v>
      </c>
      <c r="G354" t="s">
        <v>45</v>
      </c>
      <c r="H354" s="47" t="s">
        <v>49</v>
      </c>
      <c r="I354" t="s">
        <v>50</v>
      </c>
    </row>
    <row r="355" spans="1:9">
      <c r="A355">
        <v>4289267</v>
      </c>
      <c r="B355">
        <v>40600</v>
      </c>
      <c r="C355" t="s">
        <v>371</v>
      </c>
      <c r="D355" t="s">
        <v>372</v>
      </c>
      <c r="E355" t="s">
        <v>45</v>
      </c>
      <c r="F355" t="s">
        <v>367</v>
      </c>
      <c r="G355" t="s">
        <v>45</v>
      </c>
      <c r="H355" s="47" t="s">
        <v>49</v>
      </c>
      <c r="I355" t="s">
        <v>50</v>
      </c>
    </row>
    <row r="356" spans="1:9">
      <c r="A356">
        <v>4289288</v>
      </c>
      <c r="B356">
        <v>25800</v>
      </c>
      <c r="C356" t="s">
        <v>371</v>
      </c>
      <c r="D356" t="s">
        <v>372</v>
      </c>
      <c r="E356" t="s">
        <v>45</v>
      </c>
      <c r="F356" t="s">
        <v>367</v>
      </c>
      <c r="G356" t="s">
        <v>45</v>
      </c>
      <c r="H356" s="47" t="s">
        <v>49</v>
      </c>
      <c r="I356" t="s">
        <v>50</v>
      </c>
    </row>
    <row r="357" spans="1:9">
      <c r="A357">
        <v>4289297</v>
      </c>
      <c r="B357">
        <v>45100</v>
      </c>
      <c r="C357" t="s">
        <v>371</v>
      </c>
      <c r="D357" t="s">
        <v>372</v>
      </c>
      <c r="E357" t="s">
        <v>45</v>
      </c>
      <c r="F357" t="s">
        <v>367</v>
      </c>
      <c r="G357" t="s">
        <v>45</v>
      </c>
      <c r="H357" s="47" t="s">
        <v>49</v>
      </c>
      <c r="I357" t="s">
        <v>50</v>
      </c>
    </row>
    <row r="358" spans="1:9">
      <c r="A358">
        <v>4289300</v>
      </c>
      <c r="B358">
        <v>45100</v>
      </c>
      <c r="C358" t="s">
        <v>371</v>
      </c>
      <c r="D358" t="s">
        <v>372</v>
      </c>
      <c r="E358" t="s">
        <v>45</v>
      </c>
      <c r="F358" t="s">
        <v>367</v>
      </c>
      <c r="G358" t="s">
        <v>45</v>
      </c>
      <c r="H358" s="47" t="s">
        <v>49</v>
      </c>
      <c r="I358" t="s">
        <v>50</v>
      </c>
    </row>
    <row r="359" spans="1:9">
      <c r="A359">
        <v>4289301</v>
      </c>
      <c r="B359">
        <v>45100</v>
      </c>
      <c r="C359" t="s">
        <v>371</v>
      </c>
      <c r="D359" t="s">
        <v>372</v>
      </c>
      <c r="E359" t="s">
        <v>45</v>
      </c>
      <c r="F359" t="s">
        <v>367</v>
      </c>
      <c r="G359" t="s">
        <v>45</v>
      </c>
      <c r="H359" s="47" t="s">
        <v>49</v>
      </c>
      <c r="I359" t="s">
        <v>50</v>
      </c>
    </row>
    <row r="360" spans="1:9">
      <c r="A360">
        <v>4289331</v>
      </c>
      <c r="B360">
        <v>45100</v>
      </c>
      <c r="C360" t="s">
        <v>371</v>
      </c>
      <c r="D360" t="s">
        <v>372</v>
      </c>
      <c r="E360" t="s">
        <v>45</v>
      </c>
      <c r="F360" t="s">
        <v>367</v>
      </c>
      <c r="G360" t="s">
        <v>45</v>
      </c>
      <c r="H360" s="47" t="s">
        <v>49</v>
      </c>
      <c r="I360" t="s">
        <v>50</v>
      </c>
    </row>
    <row r="361" spans="1:9">
      <c r="A361">
        <v>4289489</v>
      </c>
      <c r="B361">
        <v>45100</v>
      </c>
      <c r="C361" t="s">
        <v>371</v>
      </c>
      <c r="D361" t="s">
        <v>372</v>
      </c>
      <c r="E361" t="s">
        <v>45</v>
      </c>
      <c r="F361" t="s">
        <v>367</v>
      </c>
      <c r="G361" t="s">
        <v>45</v>
      </c>
      <c r="H361" s="47" t="s">
        <v>49</v>
      </c>
      <c r="I361" t="s">
        <v>50</v>
      </c>
    </row>
    <row r="362" spans="1:9">
      <c r="A362">
        <v>4289491</v>
      </c>
      <c r="B362">
        <v>45100</v>
      </c>
      <c r="C362" t="s">
        <v>371</v>
      </c>
      <c r="D362" t="s">
        <v>372</v>
      </c>
      <c r="E362" t="s">
        <v>45</v>
      </c>
      <c r="F362" t="s">
        <v>367</v>
      </c>
      <c r="G362" t="s">
        <v>45</v>
      </c>
      <c r="H362" s="47" t="s">
        <v>49</v>
      </c>
      <c r="I362" t="s">
        <v>50</v>
      </c>
    </row>
    <row r="363" spans="1:9">
      <c r="A363">
        <v>4289505</v>
      </c>
      <c r="B363">
        <v>45100</v>
      </c>
      <c r="C363" t="s">
        <v>371</v>
      </c>
      <c r="D363" t="s">
        <v>372</v>
      </c>
      <c r="E363" t="s">
        <v>45</v>
      </c>
      <c r="F363" t="s">
        <v>367</v>
      </c>
      <c r="G363" t="s">
        <v>45</v>
      </c>
      <c r="H363" s="47" t="s">
        <v>49</v>
      </c>
      <c r="I363" t="s">
        <v>50</v>
      </c>
    </row>
    <row r="364" spans="1:9">
      <c r="A364">
        <v>4289506</v>
      </c>
      <c r="B364">
        <v>45100</v>
      </c>
      <c r="C364" t="s">
        <v>371</v>
      </c>
      <c r="D364" t="s">
        <v>372</v>
      </c>
      <c r="E364" t="s">
        <v>45</v>
      </c>
      <c r="F364" t="s">
        <v>367</v>
      </c>
      <c r="G364" t="s">
        <v>45</v>
      </c>
      <c r="H364" s="47" t="s">
        <v>49</v>
      </c>
      <c r="I364" t="s">
        <v>50</v>
      </c>
    </row>
    <row r="365" spans="1:9">
      <c r="A365">
        <v>4289507</v>
      </c>
      <c r="B365">
        <v>45100</v>
      </c>
      <c r="C365" t="s">
        <v>371</v>
      </c>
      <c r="D365" t="s">
        <v>372</v>
      </c>
      <c r="E365" t="s">
        <v>45</v>
      </c>
      <c r="F365" t="s">
        <v>367</v>
      </c>
      <c r="G365" t="s">
        <v>45</v>
      </c>
      <c r="H365" s="47" t="s">
        <v>49</v>
      </c>
      <c r="I365" t="s">
        <v>50</v>
      </c>
    </row>
    <row r="366" spans="1:9">
      <c r="A366">
        <v>4289509</v>
      </c>
      <c r="B366">
        <v>45100</v>
      </c>
      <c r="C366" t="s">
        <v>371</v>
      </c>
      <c r="D366" t="s">
        <v>372</v>
      </c>
      <c r="E366" t="s">
        <v>45</v>
      </c>
      <c r="F366" t="s">
        <v>367</v>
      </c>
      <c r="G366" t="s">
        <v>45</v>
      </c>
      <c r="H366" s="47" t="s">
        <v>49</v>
      </c>
      <c r="I366" t="s">
        <v>50</v>
      </c>
    </row>
    <row r="367" spans="1:9">
      <c r="A367">
        <v>4289511</v>
      </c>
      <c r="B367">
        <v>45100</v>
      </c>
      <c r="C367" t="s">
        <v>371</v>
      </c>
      <c r="D367" t="s">
        <v>372</v>
      </c>
      <c r="E367" t="s">
        <v>45</v>
      </c>
      <c r="F367" t="s">
        <v>367</v>
      </c>
      <c r="G367" t="s">
        <v>45</v>
      </c>
      <c r="H367" s="47" t="s">
        <v>49</v>
      </c>
      <c r="I367" t="s">
        <v>50</v>
      </c>
    </row>
    <row r="368" spans="1:9">
      <c r="A368">
        <v>4289512</v>
      </c>
      <c r="B368">
        <v>45100</v>
      </c>
      <c r="C368" t="s">
        <v>371</v>
      </c>
      <c r="D368" t="s">
        <v>372</v>
      </c>
      <c r="E368" t="s">
        <v>45</v>
      </c>
      <c r="F368" t="s">
        <v>367</v>
      </c>
      <c r="G368" t="s">
        <v>45</v>
      </c>
      <c r="H368" s="47" t="s">
        <v>49</v>
      </c>
      <c r="I368" t="s">
        <v>50</v>
      </c>
    </row>
    <row r="369" spans="1:9">
      <c r="A369">
        <v>4289513</v>
      </c>
      <c r="B369">
        <v>45100</v>
      </c>
      <c r="C369" t="s">
        <v>371</v>
      </c>
      <c r="D369" t="s">
        <v>372</v>
      </c>
      <c r="E369" t="s">
        <v>45</v>
      </c>
      <c r="F369" t="s">
        <v>367</v>
      </c>
      <c r="G369" t="s">
        <v>45</v>
      </c>
      <c r="H369" s="47" t="s">
        <v>49</v>
      </c>
      <c r="I369" t="s">
        <v>50</v>
      </c>
    </row>
    <row r="370" spans="1:9">
      <c r="A370">
        <v>4289514</v>
      </c>
      <c r="B370">
        <v>45100</v>
      </c>
      <c r="C370" t="s">
        <v>371</v>
      </c>
      <c r="D370" t="s">
        <v>372</v>
      </c>
      <c r="E370" t="s">
        <v>45</v>
      </c>
      <c r="F370" t="s">
        <v>367</v>
      </c>
      <c r="G370" t="s">
        <v>45</v>
      </c>
      <c r="H370" s="47" t="s">
        <v>49</v>
      </c>
      <c r="I370" t="s">
        <v>50</v>
      </c>
    </row>
    <row r="371" spans="1:9">
      <c r="A371">
        <v>4289650</v>
      </c>
      <c r="B371">
        <v>45100</v>
      </c>
      <c r="C371" t="s">
        <v>371</v>
      </c>
      <c r="D371" t="s">
        <v>372</v>
      </c>
      <c r="E371" t="s">
        <v>45</v>
      </c>
      <c r="F371" t="s">
        <v>367</v>
      </c>
      <c r="G371" t="s">
        <v>45</v>
      </c>
      <c r="H371" s="47" t="s">
        <v>49</v>
      </c>
      <c r="I371" t="s">
        <v>50</v>
      </c>
    </row>
    <row r="372" spans="1:9">
      <c r="A372">
        <v>4289797</v>
      </c>
      <c r="B372">
        <v>45100</v>
      </c>
      <c r="C372" t="s">
        <v>371</v>
      </c>
      <c r="D372" t="s">
        <v>372</v>
      </c>
      <c r="E372" t="s">
        <v>45</v>
      </c>
      <c r="F372" t="s">
        <v>367</v>
      </c>
      <c r="G372" t="s">
        <v>45</v>
      </c>
      <c r="H372" s="47" t="s">
        <v>49</v>
      </c>
      <c r="I372" t="s">
        <v>50</v>
      </c>
    </row>
    <row r="373" spans="1:9">
      <c r="A373">
        <v>4289798</v>
      </c>
      <c r="B373">
        <v>45100</v>
      </c>
      <c r="C373" t="s">
        <v>371</v>
      </c>
      <c r="D373" t="s">
        <v>372</v>
      </c>
      <c r="E373" t="s">
        <v>45</v>
      </c>
      <c r="F373" t="s">
        <v>367</v>
      </c>
      <c r="G373" t="s">
        <v>45</v>
      </c>
      <c r="H373" s="47" t="s">
        <v>49</v>
      </c>
      <c r="I373" t="s">
        <v>50</v>
      </c>
    </row>
    <row r="374" spans="1:9">
      <c r="A374">
        <v>4289800</v>
      </c>
      <c r="B374">
        <v>68500</v>
      </c>
      <c r="C374" t="s">
        <v>371</v>
      </c>
      <c r="D374" t="s">
        <v>372</v>
      </c>
      <c r="E374" t="s">
        <v>45</v>
      </c>
      <c r="F374" t="s">
        <v>367</v>
      </c>
      <c r="G374" t="s">
        <v>45</v>
      </c>
      <c r="H374" s="47" t="s">
        <v>49</v>
      </c>
      <c r="I374" t="s">
        <v>50</v>
      </c>
    </row>
    <row r="375" spans="1:9">
      <c r="A375">
        <v>4290176</v>
      </c>
      <c r="B375">
        <v>101300</v>
      </c>
      <c r="C375" t="s">
        <v>371</v>
      </c>
      <c r="D375" t="s">
        <v>372</v>
      </c>
      <c r="E375" t="s">
        <v>45</v>
      </c>
      <c r="F375" t="s">
        <v>367</v>
      </c>
      <c r="G375" t="s">
        <v>45</v>
      </c>
      <c r="H375" s="47" t="s">
        <v>49</v>
      </c>
      <c r="I375" t="s">
        <v>50</v>
      </c>
    </row>
    <row r="376" spans="1:9">
      <c r="A376">
        <v>4290258</v>
      </c>
      <c r="B376">
        <v>74200</v>
      </c>
      <c r="C376" t="s">
        <v>371</v>
      </c>
      <c r="D376" t="s">
        <v>372</v>
      </c>
      <c r="E376" t="s">
        <v>45</v>
      </c>
      <c r="F376" t="s">
        <v>367</v>
      </c>
      <c r="G376" t="s">
        <v>45</v>
      </c>
      <c r="H376" s="47" t="s">
        <v>49</v>
      </c>
      <c r="I376" t="s">
        <v>50</v>
      </c>
    </row>
    <row r="377" spans="1:9">
      <c r="A377" t="s">
        <v>377</v>
      </c>
      <c r="B377">
        <v>7000000</v>
      </c>
      <c r="C377" t="s">
        <v>371</v>
      </c>
      <c r="D377" t="s">
        <v>372</v>
      </c>
      <c r="E377" t="s">
        <v>45</v>
      </c>
      <c r="F377" t="s">
        <v>87</v>
      </c>
      <c r="G377" t="s">
        <v>45</v>
      </c>
      <c r="H377" s="47" t="s">
        <v>87</v>
      </c>
      <c r="I377" t="s">
        <v>90</v>
      </c>
    </row>
    <row r="378" spans="1:9">
      <c r="A378">
        <v>4290306</v>
      </c>
      <c r="B378">
        <v>2651</v>
      </c>
      <c r="C378" t="s">
        <v>371</v>
      </c>
      <c r="D378" t="s">
        <v>372</v>
      </c>
      <c r="E378" t="s">
        <v>45</v>
      </c>
      <c r="F378" t="s">
        <v>378</v>
      </c>
      <c r="G378" t="s">
        <v>45</v>
      </c>
      <c r="H378" s="47" t="s">
        <v>379</v>
      </c>
      <c r="I378" t="s">
        <v>50</v>
      </c>
    </row>
    <row r="379" spans="1:9">
      <c r="A379" t="s">
        <v>380</v>
      </c>
      <c r="B379">
        <v>8000000</v>
      </c>
      <c r="C379" t="s">
        <v>381</v>
      </c>
      <c r="D379" t="s">
        <v>382</v>
      </c>
      <c r="E379" t="s">
        <v>86</v>
      </c>
      <c r="F379" t="s">
        <v>383</v>
      </c>
      <c r="G379" t="s">
        <v>86</v>
      </c>
      <c r="H379" s="47" t="s">
        <v>384</v>
      </c>
      <c r="I379" t="s">
        <v>90</v>
      </c>
    </row>
    <row r="380" spans="1:9">
      <c r="A380" t="s">
        <v>380</v>
      </c>
      <c r="B380">
        <v>8000000</v>
      </c>
      <c r="C380" t="s">
        <v>381</v>
      </c>
      <c r="D380" t="s">
        <v>384</v>
      </c>
      <c r="E380" t="s">
        <v>86</v>
      </c>
      <c r="F380" t="s">
        <v>87</v>
      </c>
      <c r="G380" t="s">
        <v>86</v>
      </c>
      <c r="H380" s="47" t="s">
        <v>87</v>
      </c>
      <c r="I380" t="s">
        <v>90</v>
      </c>
    </row>
    <row r="381" spans="1:9">
      <c r="A381" t="s">
        <v>385</v>
      </c>
      <c r="B381">
        <v>5000000</v>
      </c>
      <c r="C381" t="s">
        <v>386</v>
      </c>
      <c r="D381" t="s">
        <v>387</v>
      </c>
      <c r="E381" t="s">
        <v>86</v>
      </c>
      <c r="F381" t="s">
        <v>383</v>
      </c>
      <c r="G381" t="s">
        <v>86</v>
      </c>
      <c r="H381" s="47" t="s">
        <v>388</v>
      </c>
      <c r="I381" t="s">
        <v>90</v>
      </c>
    </row>
    <row r="382" spans="1:9">
      <c r="A382" t="s">
        <v>385</v>
      </c>
      <c r="B382">
        <v>5000000</v>
      </c>
      <c r="C382" t="s">
        <v>386</v>
      </c>
      <c r="D382" t="s">
        <v>388</v>
      </c>
      <c r="E382" t="s">
        <v>86</v>
      </c>
      <c r="F382" t="s">
        <v>87</v>
      </c>
      <c r="G382" t="s">
        <v>86</v>
      </c>
      <c r="H382" s="47" t="s">
        <v>87</v>
      </c>
      <c r="I382" t="s">
        <v>90</v>
      </c>
    </row>
    <row r="383" spans="1:9">
      <c r="A383" t="s">
        <v>181</v>
      </c>
      <c r="B383">
        <v>444571</v>
      </c>
      <c r="C383" t="s">
        <v>389</v>
      </c>
      <c r="D383" t="s">
        <v>390</v>
      </c>
      <c r="E383" t="s">
        <v>86</v>
      </c>
      <c r="F383" t="s">
        <v>391</v>
      </c>
      <c r="G383" t="s">
        <v>86</v>
      </c>
      <c r="H383" s="47" t="s">
        <v>392</v>
      </c>
      <c r="I383" t="s">
        <v>90</v>
      </c>
    </row>
    <row r="384" spans="1:9">
      <c r="A384" t="s">
        <v>181</v>
      </c>
      <c r="B384">
        <v>444571</v>
      </c>
      <c r="C384" t="s">
        <v>389</v>
      </c>
      <c r="D384" t="s">
        <v>390</v>
      </c>
      <c r="E384" t="s">
        <v>86</v>
      </c>
      <c r="F384" t="s">
        <v>87</v>
      </c>
      <c r="G384" t="s">
        <v>86</v>
      </c>
      <c r="H384" s="47" t="s">
        <v>184</v>
      </c>
      <c r="I384" t="s">
        <v>90</v>
      </c>
    </row>
    <row r="385" spans="1:9">
      <c r="A385" t="s">
        <v>393</v>
      </c>
      <c r="B385">
        <v>7534047</v>
      </c>
      <c r="C385" t="s">
        <v>394</v>
      </c>
      <c r="D385" t="s">
        <v>395</v>
      </c>
      <c r="E385" t="s">
        <v>86</v>
      </c>
      <c r="F385" t="s">
        <v>396</v>
      </c>
      <c r="G385" t="s">
        <v>86</v>
      </c>
      <c r="H385" s="47" t="s">
        <v>274</v>
      </c>
      <c r="I385" t="s">
        <v>90</v>
      </c>
    </row>
    <row r="386" spans="1:9">
      <c r="A386" t="s">
        <v>393</v>
      </c>
      <c r="B386">
        <v>7534047</v>
      </c>
      <c r="C386" t="s">
        <v>394</v>
      </c>
      <c r="D386" t="s">
        <v>274</v>
      </c>
      <c r="E386" t="s">
        <v>86</v>
      </c>
      <c r="F386" t="s">
        <v>87</v>
      </c>
      <c r="G386" t="s">
        <v>86</v>
      </c>
      <c r="H386" s="47" t="s">
        <v>87</v>
      </c>
      <c r="I386" t="s">
        <v>90</v>
      </c>
    </row>
    <row r="387" spans="1:9">
      <c r="A387" t="s">
        <v>397</v>
      </c>
      <c r="B387">
        <v>7534047</v>
      </c>
      <c r="C387" t="s">
        <v>398</v>
      </c>
      <c r="D387" t="s">
        <v>399</v>
      </c>
      <c r="E387" t="s">
        <v>86</v>
      </c>
      <c r="F387" t="s">
        <v>400</v>
      </c>
      <c r="G387" t="s">
        <v>86</v>
      </c>
      <c r="H387" s="47" t="s">
        <v>358</v>
      </c>
      <c r="I387" t="s">
        <v>90</v>
      </c>
    </row>
    <row r="388" spans="1:9">
      <c r="A388" t="s">
        <v>397</v>
      </c>
      <c r="B388">
        <v>7534047</v>
      </c>
      <c r="C388" t="s">
        <v>398</v>
      </c>
      <c r="D388" t="s">
        <v>358</v>
      </c>
      <c r="E388" t="s">
        <v>86</v>
      </c>
      <c r="F388" t="s">
        <v>87</v>
      </c>
      <c r="G388" t="s">
        <v>86</v>
      </c>
      <c r="H388" s="47" t="s">
        <v>87</v>
      </c>
      <c r="I388" t="s">
        <v>90</v>
      </c>
    </row>
    <row r="389" spans="1:9">
      <c r="A389" t="s">
        <v>401</v>
      </c>
      <c r="B389">
        <v>7534047</v>
      </c>
      <c r="C389" t="s">
        <v>402</v>
      </c>
      <c r="D389" t="s">
        <v>403</v>
      </c>
      <c r="E389" t="s">
        <v>45</v>
      </c>
      <c r="F389" t="s">
        <v>404</v>
      </c>
      <c r="G389" t="s">
        <v>45</v>
      </c>
      <c r="H389" s="47" t="s">
        <v>361</v>
      </c>
      <c r="I389" t="s">
        <v>90</v>
      </c>
    </row>
    <row r="390" spans="1:9">
      <c r="A390" t="s">
        <v>401</v>
      </c>
      <c r="B390">
        <v>7534047</v>
      </c>
      <c r="C390" t="s">
        <v>402</v>
      </c>
      <c r="D390" t="s">
        <v>361</v>
      </c>
      <c r="E390" t="s">
        <v>45</v>
      </c>
      <c r="F390" t="s">
        <v>87</v>
      </c>
      <c r="G390" t="s">
        <v>45</v>
      </c>
      <c r="H390" s="47" t="s">
        <v>99</v>
      </c>
      <c r="I390" t="s">
        <v>90</v>
      </c>
    </row>
    <row r="391" spans="1:9">
      <c r="A391" t="s">
        <v>405</v>
      </c>
      <c r="B391">
        <v>7534047</v>
      </c>
      <c r="C391" t="s">
        <v>406</v>
      </c>
      <c r="D391" t="s">
        <v>407</v>
      </c>
      <c r="E391" t="s">
        <v>45</v>
      </c>
      <c r="F391" t="s">
        <v>408</v>
      </c>
      <c r="G391" t="s">
        <v>45</v>
      </c>
      <c r="H391" s="47" t="s">
        <v>366</v>
      </c>
      <c r="I391" t="s">
        <v>90</v>
      </c>
    </row>
    <row r="392" spans="1:9">
      <c r="A392" t="s">
        <v>405</v>
      </c>
      <c r="B392">
        <v>7534047</v>
      </c>
      <c r="C392" t="s">
        <v>406</v>
      </c>
      <c r="D392" t="s">
        <v>366</v>
      </c>
      <c r="E392" t="s">
        <v>45</v>
      </c>
      <c r="F392" t="s">
        <v>87</v>
      </c>
      <c r="G392" t="s">
        <v>45</v>
      </c>
      <c r="H392" s="47" t="s">
        <v>87</v>
      </c>
      <c r="I392" t="s">
        <v>90</v>
      </c>
    </row>
    <row r="393" spans="1:9">
      <c r="A393">
        <v>4293969</v>
      </c>
      <c r="B393">
        <v>301500</v>
      </c>
      <c r="C393" t="s">
        <v>409</v>
      </c>
      <c r="D393" t="s">
        <v>410</v>
      </c>
      <c r="E393" t="s">
        <v>45</v>
      </c>
      <c r="F393" t="s">
        <v>49</v>
      </c>
      <c r="G393" t="s">
        <v>411</v>
      </c>
      <c r="H393" s="47">
        <v>43264</v>
      </c>
      <c r="I393" t="s">
        <v>50</v>
      </c>
    </row>
    <row r="394" spans="1:9">
      <c r="A394">
        <v>4309211</v>
      </c>
      <c r="B394">
        <v>31200</v>
      </c>
      <c r="C394" t="s">
        <v>409</v>
      </c>
      <c r="D394" t="s">
        <v>410</v>
      </c>
      <c r="E394" t="s">
        <v>45</v>
      </c>
      <c r="F394" t="s">
        <v>49</v>
      </c>
      <c r="G394" t="s">
        <v>412</v>
      </c>
      <c r="H394" s="47">
        <v>43349</v>
      </c>
      <c r="I394" t="s">
        <v>413</v>
      </c>
    </row>
    <row r="395" spans="1:9">
      <c r="A395">
        <v>4310568</v>
      </c>
      <c r="B395">
        <v>47700</v>
      </c>
      <c r="C395" t="s">
        <v>409</v>
      </c>
      <c r="D395" t="s">
        <v>410</v>
      </c>
      <c r="E395" t="s">
        <v>45</v>
      </c>
      <c r="F395" t="s">
        <v>49</v>
      </c>
      <c r="G395" t="s">
        <v>414</v>
      </c>
      <c r="H395" s="47">
        <v>43360</v>
      </c>
      <c r="I395" t="s">
        <v>50</v>
      </c>
    </row>
    <row r="396" spans="1:9">
      <c r="A396">
        <v>4310627</v>
      </c>
      <c r="B396">
        <v>16900</v>
      </c>
      <c r="C396" t="s">
        <v>409</v>
      </c>
      <c r="D396" t="s">
        <v>410</v>
      </c>
      <c r="E396" t="s">
        <v>45</v>
      </c>
      <c r="F396" t="s">
        <v>49</v>
      </c>
      <c r="G396" t="s">
        <v>415</v>
      </c>
      <c r="H396" s="47">
        <v>43360</v>
      </c>
      <c r="I396" t="s">
        <v>50</v>
      </c>
    </row>
    <row r="397" spans="1:9">
      <c r="A397">
        <v>4308849</v>
      </c>
      <c r="B397">
        <v>13000</v>
      </c>
      <c r="C397" t="s">
        <v>409</v>
      </c>
      <c r="D397" t="s">
        <v>410</v>
      </c>
      <c r="E397" t="s">
        <v>45</v>
      </c>
      <c r="F397" t="s">
        <v>49</v>
      </c>
      <c r="G397" t="s">
        <v>416</v>
      </c>
      <c r="H397" s="47">
        <v>43347</v>
      </c>
      <c r="I397" t="s">
        <v>50</v>
      </c>
    </row>
    <row r="398" spans="1:9">
      <c r="A398">
        <v>4309590</v>
      </c>
      <c r="B398">
        <v>139100</v>
      </c>
      <c r="C398" t="s">
        <v>409</v>
      </c>
      <c r="D398" t="s">
        <v>410</v>
      </c>
      <c r="E398" t="s">
        <v>45</v>
      </c>
      <c r="F398" t="s">
        <v>49</v>
      </c>
      <c r="G398" t="s">
        <v>417</v>
      </c>
      <c r="H398" s="47">
        <v>43353</v>
      </c>
      <c r="I398" t="s">
        <v>50</v>
      </c>
    </row>
    <row r="399" spans="1:9">
      <c r="A399">
        <v>4309645</v>
      </c>
      <c r="B399">
        <v>42100</v>
      </c>
      <c r="C399" t="s">
        <v>409</v>
      </c>
      <c r="D399" t="s">
        <v>410</v>
      </c>
      <c r="E399" t="s">
        <v>45</v>
      </c>
      <c r="F399" t="s">
        <v>49</v>
      </c>
      <c r="G399" t="s">
        <v>418</v>
      </c>
      <c r="H399" s="47">
        <v>43353</v>
      </c>
      <c r="I399" t="s">
        <v>50</v>
      </c>
    </row>
    <row r="400" spans="1:9">
      <c r="A400">
        <v>4312178</v>
      </c>
      <c r="B400">
        <v>42100</v>
      </c>
      <c r="C400" t="s">
        <v>409</v>
      </c>
      <c r="D400" t="s">
        <v>410</v>
      </c>
      <c r="E400" t="s">
        <v>45</v>
      </c>
      <c r="F400" t="s">
        <v>49</v>
      </c>
      <c r="G400" t="s">
        <v>419</v>
      </c>
      <c r="H400" s="47">
        <v>43368</v>
      </c>
      <c r="I400" t="s">
        <v>50</v>
      </c>
    </row>
    <row r="401" spans="1:9">
      <c r="A401">
        <v>4309209</v>
      </c>
      <c r="B401">
        <v>31200</v>
      </c>
      <c r="C401" t="s">
        <v>409</v>
      </c>
      <c r="D401" t="s">
        <v>410</v>
      </c>
      <c r="E401" t="s">
        <v>45</v>
      </c>
      <c r="F401" t="s">
        <v>49</v>
      </c>
      <c r="G401" t="s">
        <v>420</v>
      </c>
      <c r="H401" s="47">
        <v>43348</v>
      </c>
      <c r="I401" t="s">
        <v>413</v>
      </c>
    </row>
    <row r="402" spans="1:9">
      <c r="A402">
        <v>4309210</v>
      </c>
      <c r="B402">
        <v>31200</v>
      </c>
      <c r="C402" t="s">
        <v>409</v>
      </c>
      <c r="D402" t="s">
        <v>410</v>
      </c>
      <c r="E402" t="s">
        <v>45</v>
      </c>
      <c r="F402" t="s">
        <v>49</v>
      </c>
      <c r="G402" t="s">
        <v>421</v>
      </c>
      <c r="H402" s="47">
        <v>43349</v>
      </c>
      <c r="I402" t="s">
        <v>413</v>
      </c>
    </row>
    <row r="403" spans="1:9">
      <c r="A403">
        <v>4309412</v>
      </c>
      <c r="B403">
        <v>42100</v>
      </c>
      <c r="C403" t="s">
        <v>409</v>
      </c>
      <c r="D403" t="s">
        <v>410</v>
      </c>
      <c r="E403" t="s">
        <v>45</v>
      </c>
      <c r="F403" t="s">
        <v>49</v>
      </c>
      <c r="G403" t="s">
        <v>422</v>
      </c>
      <c r="H403" s="47">
        <v>43350</v>
      </c>
      <c r="I403" t="s">
        <v>50</v>
      </c>
    </row>
    <row r="404" spans="1:9">
      <c r="A404">
        <v>4308436</v>
      </c>
      <c r="B404">
        <v>1747543</v>
      </c>
      <c r="C404" t="s">
        <v>409</v>
      </c>
      <c r="D404" t="s">
        <v>410</v>
      </c>
      <c r="E404" t="s">
        <v>45</v>
      </c>
      <c r="F404" t="s">
        <v>49</v>
      </c>
      <c r="G404" t="s">
        <v>423</v>
      </c>
      <c r="H404" s="47">
        <v>43344</v>
      </c>
      <c r="I404" t="s">
        <v>413</v>
      </c>
    </row>
    <row r="405" spans="1:9">
      <c r="A405">
        <v>4308542</v>
      </c>
      <c r="B405">
        <v>134900</v>
      </c>
      <c r="C405" t="s">
        <v>409</v>
      </c>
      <c r="D405" t="s">
        <v>410</v>
      </c>
      <c r="E405" t="s">
        <v>45</v>
      </c>
      <c r="F405" t="s">
        <v>424</v>
      </c>
      <c r="G405" t="s">
        <v>425</v>
      </c>
      <c r="H405" s="47">
        <v>43373</v>
      </c>
      <c r="I405" t="s">
        <v>50</v>
      </c>
    </row>
    <row r="406" spans="1:9">
      <c r="A406">
        <v>4308543</v>
      </c>
      <c r="B406">
        <v>32800</v>
      </c>
      <c r="C406" t="s">
        <v>409</v>
      </c>
      <c r="D406" t="s">
        <v>410</v>
      </c>
      <c r="E406" t="s">
        <v>45</v>
      </c>
      <c r="F406" t="s">
        <v>424</v>
      </c>
      <c r="G406" t="s">
        <v>426</v>
      </c>
      <c r="H406" s="47">
        <v>43373</v>
      </c>
      <c r="I406" t="s">
        <v>50</v>
      </c>
    </row>
    <row r="407" spans="1:9">
      <c r="A407">
        <v>4308552</v>
      </c>
      <c r="B407">
        <v>45400</v>
      </c>
      <c r="C407" t="s">
        <v>409</v>
      </c>
      <c r="D407" t="s">
        <v>410</v>
      </c>
      <c r="E407" t="s">
        <v>45</v>
      </c>
      <c r="F407" t="s">
        <v>424</v>
      </c>
      <c r="G407" t="s">
        <v>427</v>
      </c>
      <c r="H407" s="47">
        <v>43373</v>
      </c>
      <c r="I407" t="s">
        <v>50</v>
      </c>
    </row>
    <row r="408" spans="1:9">
      <c r="A408">
        <v>4308554</v>
      </c>
      <c r="B408">
        <v>68500</v>
      </c>
      <c r="C408" t="s">
        <v>409</v>
      </c>
      <c r="D408" t="s">
        <v>410</v>
      </c>
      <c r="E408" t="s">
        <v>45</v>
      </c>
      <c r="F408" t="s">
        <v>424</v>
      </c>
      <c r="G408" t="s">
        <v>428</v>
      </c>
      <c r="H408" s="47">
        <v>43373</v>
      </c>
      <c r="I408" t="s">
        <v>50</v>
      </c>
    </row>
    <row r="409" spans="1:9">
      <c r="A409">
        <v>4308577</v>
      </c>
      <c r="B409">
        <v>120600</v>
      </c>
      <c r="C409" t="s">
        <v>409</v>
      </c>
      <c r="D409" t="s">
        <v>410</v>
      </c>
      <c r="E409" t="s">
        <v>45</v>
      </c>
      <c r="F409" t="s">
        <v>424</v>
      </c>
      <c r="G409" t="s">
        <v>429</v>
      </c>
      <c r="H409" s="47">
        <v>43373</v>
      </c>
      <c r="I409" t="s">
        <v>50</v>
      </c>
    </row>
    <row r="410" spans="1:9">
      <c r="A410">
        <v>4308592</v>
      </c>
      <c r="B410">
        <v>47700</v>
      </c>
      <c r="C410" t="s">
        <v>409</v>
      </c>
      <c r="D410" t="s">
        <v>410</v>
      </c>
      <c r="E410" t="s">
        <v>45</v>
      </c>
      <c r="F410" t="s">
        <v>424</v>
      </c>
      <c r="G410" t="s">
        <v>430</v>
      </c>
      <c r="H410" s="47">
        <v>43373</v>
      </c>
      <c r="I410" t="s">
        <v>50</v>
      </c>
    </row>
    <row r="411" spans="1:9">
      <c r="A411">
        <v>4308610</v>
      </c>
      <c r="B411">
        <v>108100</v>
      </c>
      <c r="C411" t="s">
        <v>409</v>
      </c>
      <c r="D411" t="s">
        <v>410</v>
      </c>
      <c r="E411" t="s">
        <v>45</v>
      </c>
      <c r="F411" t="s">
        <v>424</v>
      </c>
      <c r="G411" t="s">
        <v>431</v>
      </c>
      <c r="H411" s="47">
        <v>43373</v>
      </c>
      <c r="I411" t="s">
        <v>50</v>
      </c>
    </row>
    <row r="412" spans="1:9">
      <c r="A412">
        <v>4308765</v>
      </c>
      <c r="B412">
        <v>45100</v>
      </c>
      <c r="C412" t="s">
        <v>409</v>
      </c>
      <c r="D412" t="s">
        <v>410</v>
      </c>
      <c r="E412" t="s">
        <v>45</v>
      </c>
      <c r="F412" t="s">
        <v>424</v>
      </c>
      <c r="G412" t="s">
        <v>432</v>
      </c>
      <c r="H412" s="47">
        <v>43373</v>
      </c>
      <c r="I412" t="s">
        <v>50</v>
      </c>
    </row>
    <row r="413" spans="1:9">
      <c r="A413">
        <v>4308780</v>
      </c>
      <c r="B413">
        <v>45100</v>
      </c>
      <c r="C413" t="s">
        <v>409</v>
      </c>
      <c r="D413" t="s">
        <v>410</v>
      </c>
      <c r="E413" t="s">
        <v>45</v>
      </c>
      <c r="F413" t="s">
        <v>424</v>
      </c>
      <c r="G413" t="s">
        <v>433</v>
      </c>
      <c r="H413" s="47">
        <v>43373</v>
      </c>
      <c r="I413" t="s">
        <v>50</v>
      </c>
    </row>
    <row r="414" spans="1:9">
      <c r="A414">
        <v>4309134</v>
      </c>
      <c r="B414">
        <v>45100</v>
      </c>
      <c r="C414" t="s">
        <v>409</v>
      </c>
      <c r="D414" t="s">
        <v>410</v>
      </c>
      <c r="E414" t="s">
        <v>45</v>
      </c>
      <c r="F414" t="s">
        <v>424</v>
      </c>
      <c r="G414" t="s">
        <v>434</v>
      </c>
      <c r="H414" s="47">
        <v>43373</v>
      </c>
      <c r="I414" t="s">
        <v>50</v>
      </c>
    </row>
    <row r="415" spans="1:9">
      <c r="A415">
        <v>4309146</v>
      </c>
      <c r="B415">
        <v>45100</v>
      </c>
      <c r="C415" t="s">
        <v>409</v>
      </c>
      <c r="D415" t="s">
        <v>410</v>
      </c>
      <c r="E415" t="s">
        <v>45</v>
      </c>
      <c r="F415" t="s">
        <v>424</v>
      </c>
      <c r="G415" t="s">
        <v>435</v>
      </c>
      <c r="H415" s="47">
        <v>43373</v>
      </c>
      <c r="I415" t="s">
        <v>50</v>
      </c>
    </row>
    <row r="416" spans="1:9">
      <c r="A416">
        <v>4309148</v>
      </c>
      <c r="B416">
        <v>45100</v>
      </c>
      <c r="C416" t="s">
        <v>409</v>
      </c>
      <c r="D416" t="s">
        <v>410</v>
      </c>
      <c r="E416" t="s">
        <v>45</v>
      </c>
      <c r="F416" t="s">
        <v>424</v>
      </c>
      <c r="G416" t="s">
        <v>436</v>
      </c>
      <c r="H416" s="47">
        <v>43373</v>
      </c>
      <c r="I416" t="s">
        <v>50</v>
      </c>
    </row>
    <row r="417" spans="1:9">
      <c r="A417">
        <v>4309196</v>
      </c>
      <c r="B417">
        <v>45100</v>
      </c>
      <c r="C417" t="s">
        <v>409</v>
      </c>
      <c r="D417" t="s">
        <v>410</v>
      </c>
      <c r="E417" t="s">
        <v>45</v>
      </c>
      <c r="F417" t="s">
        <v>424</v>
      </c>
      <c r="G417" t="s">
        <v>437</v>
      </c>
      <c r="H417" s="47">
        <v>43373</v>
      </c>
      <c r="I417" t="s">
        <v>50</v>
      </c>
    </row>
    <row r="418" spans="1:9">
      <c r="A418">
        <v>4309308</v>
      </c>
      <c r="B418">
        <v>45100</v>
      </c>
      <c r="C418" t="s">
        <v>409</v>
      </c>
      <c r="D418" t="s">
        <v>410</v>
      </c>
      <c r="E418" t="s">
        <v>45</v>
      </c>
      <c r="F418" t="s">
        <v>424</v>
      </c>
      <c r="G418" t="s">
        <v>438</v>
      </c>
      <c r="H418" s="47">
        <v>43373</v>
      </c>
      <c r="I418" t="s">
        <v>50</v>
      </c>
    </row>
    <row r="419" spans="1:9">
      <c r="A419">
        <v>4309317</v>
      </c>
      <c r="B419">
        <v>45100</v>
      </c>
      <c r="C419" t="s">
        <v>409</v>
      </c>
      <c r="D419" t="s">
        <v>410</v>
      </c>
      <c r="E419" t="s">
        <v>45</v>
      </c>
      <c r="F419" t="s">
        <v>424</v>
      </c>
      <c r="G419" t="s">
        <v>439</v>
      </c>
      <c r="H419" s="47">
        <v>43373</v>
      </c>
      <c r="I419" t="s">
        <v>50</v>
      </c>
    </row>
    <row r="420" spans="1:9">
      <c r="A420">
        <v>4309580</v>
      </c>
      <c r="B420">
        <v>134900</v>
      </c>
      <c r="C420" t="s">
        <v>409</v>
      </c>
      <c r="D420" t="s">
        <v>410</v>
      </c>
      <c r="E420" t="s">
        <v>45</v>
      </c>
      <c r="F420" t="s">
        <v>424</v>
      </c>
      <c r="G420" t="s">
        <v>440</v>
      </c>
      <c r="H420" s="47">
        <v>43373</v>
      </c>
      <c r="I420" t="s">
        <v>50</v>
      </c>
    </row>
    <row r="421" spans="1:9">
      <c r="A421">
        <v>4309583</v>
      </c>
      <c r="B421">
        <v>39600</v>
      </c>
      <c r="C421" t="s">
        <v>409</v>
      </c>
      <c r="D421" t="s">
        <v>410</v>
      </c>
      <c r="E421" t="s">
        <v>45</v>
      </c>
      <c r="F421" t="s">
        <v>424</v>
      </c>
      <c r="G421" t="s">
        <v>441</v>
      </c>
      <c r="H421" s="47">
        <v>43373</v>
      </c>
      <c r="I421" t="s">
        <v>50</v>
      </c>
    </row>
    <row r="422" spans="1:9">
      <c r="A422">
        <v>4309596</v>
      </c>
      <c r="B422">
        <v>60622</v>
      </c>
      <c r="C422" t="s">
        <v>409</v>
      </c>
      <c r="D422" t="s">
        <v>410</v>
      </c>
      <c r="E422" t="s">
        <v>45</v>
      </c>
      <c r="F422" t="s">
        <v>424</v>
      </c>
      <c r="G422" t="s">
        <v>442</v>
      </c>
      <c r="H422" s="47">
        <v>43373</v>
      </c>
      <c r="I422" t="s">
        <v>50</v>
      </c>
    </row>
    <row r="423" spans="1:9">
      <c r="A423">
        <v>4309604</v>
      </c>
      <c r="B423">
        <v>45100</v>
      </c>
      <c r="C423" t="s">
        <v>409</v>
      </c>
      <c r="D423" t="s">
        <v>410</v>
      </c>
      <c r="E423" t="s">
        <v>45</v>
      </c>
      <c r="F423" t="s">
        <v>424</v>
      </c>
      <c r="G423" t="s">
        <v>443</v>
      </c>
      <c r="H423" s="47">
        <v>43373</v>
      </c>
      <c r="I423" t="s">
        <v>50</v>
      </c>
    </row>
    <row r="424" spans="1:9">
      <c r="A424">
        <v>4309607</v>
      </c>
      <c r="B424">
        <v>45100</v>
      </c>
      <c r="C424" t="s">
        <v>409</v>
      </c>
      <c r="D424" t="s">
        <v>410</v>
      </c>
      <c r="E424" t="s">
        <v>45</v>
      </c>
      <c r="F424" t="s">
        <v>424</v>
      </c>
      <c r="G424" t="s">
        <v>444</v>
      </c>
      <c r="H424" s="47">
        <v>43373</v>
      </c>
      <c r="I424" t="s">
        <v>50</v>
      </c>
    </row>
    <row r="425" spans="1:9">
      <c r="A425">
        <v>4309608</v>
      </c>
      <c r="B425">
        <v>45100</v>
      </c>
      <c r="C425" t="s">
        <v>409</v>
      </c>
      <c r="D425" t="s">
        <v>410</v>
      </c>
      <c r="E425" t="s">
        <v>45</v>
      </c>
      <c r="F425" t="s">
        <v>424</v>
      </c>
      <c r="G425" t="s">
        <v>445</v>
      </c>
      <c r="H425" s="47">
        <v>43373</v>
      </c>
      <c r="I425" t="s">
        <v>50</v>
      </c>
    </row>
    <row r="426" spans="1:9">
      <c r="A426">
        <v>4309627</v>
      </c>
      <c r="B426">
        <v>243000</v>
      </c>
      <c r="C426" t="s">
        <v>409</v>
      </c>
      <c r="D426" t="s">
        <v>410</v>
      </c>
      <c r="E426" t="s">
        <v>45</v>
      </c>
      <c r="F426" t="s">
        <v>424</v>
      </c>
      <c r="G426" t="s">
        <v>446</v>
      </c>
      <c r="H426" s="47">
        <v>43373</v>
      </c>
      <c r="I426" t="s">
        <v>50</v>
      </c>
    </row>
    <row r="427" spans="1:9">
      <c r="A427">
        <v>4309676</v>
      </c>
      <c r="B427">
        <v>47700</v>
      </c>
      <c r="C427" t="s">
        <v>409</v>
      </c>
      <c r="D427" t="s">
        <v>410</v>
      </c>
      <c r="E427" t="s">
        <v>45</v>
      </c>
      <c r="F427" t="s">
        <v>424</v>
      </c>
      <c r="G427" t="s">
        <v>447</v>
      </c>
      <c r="H427" s="47">
        <v>43373</v>
      </c>
      <c r="I427" t="s">
        <v>50</v>
      </c>
    </row>
    <row r="428" spans="1:9">
      <c r="A428">
        <v>4309768</v>
      </c>
      <c r="B428">
        <v>107000</v>
      </c>
      <c r="C428" t="s">
        <v>409</v>
      </c>
      <c r="D428" t="s">
        <v>410</v>
      </c>
      <c r="E428" t="s">
        <v>45</v>
      </c>
      <c r="F428" t="s">
        <v>424</v>
      </c>
      <c r="G428" t="s">
        <v>448</v>
      </c>
      <c r="H428" s="47">
        <v>43373</v>
      </c>
      <c r="I428" t="s">
        <v>50</v>
      </c>
    </row>
    <row r="429" spans="1:9">
      <c r="A429">
        <v>4309796</v>
      </c>
      <c r="B429">
        <v>45100</v>
      </c>
      <c r="C429" t="s">
        <v>409</v>
      </c>
      <c r="D429" t="s">
        <v>410</v>
      </c>
      <c r="E429" t="s">
        <v>45</v>
      </c>
      <c r="F429" t="s">
        <v>424</v>
      </c>
      <c r="G429" t="s">
        <v>449</v>
      </c>
      <c r="H429" s="47">
        <v>43373</v>
      </c>
      <c r="I429" t="s">
        <v>50</v>
      </c>
    </row>
    <row r="430" spans="1:9">
      <c r="A430">
        <v>4309798</v>
      </c>
      <c r="B430">
        <v>68500</v>
      </c>
      <c r="C430" t="s">
        <v>409</v>
      </c>
      <c r="D430" t="s">
        <v>410</v>
      </c>
      <c r="E430" t="s">
        <v>45</v>
      </c>
      <c r="F430" t="s">
        <v>424</v>
      </c>
      <c r="G430" t="s">
        <v>450</v>
      </c>
      <c r="H430" s="47">
        <v>43373</v>
      </c>
      <c r="I430" t="s">
        <v>50</v>
      </c>
    </row>
    <row r="431" spans="1:9">
      <c r="A431">
        <v>4309845</v>
      </c>
      <c r="B431">
        <v>45100</v>
      </c>
      <c r="C431" t="s">
        <v>409</v>
      </c>
      <c r="D431" t="s">
        <v>410</v>
      </c>
      <c r="E431" t="s">
        <v>45</v>
      </c>
      <c r="F431" t="s">
        <v>424</v>
      </c>
      <c r="G431" t="s">
        <v>451</v>
      </c>
      <c r="H431" s="47">
        <v>43373</v>
      </c>
      <c r="I431" t="s">
        <v>50</v>
      </c>
    </row>
    <row r="432" spans="1:9">
      <c r="A432">
        <v>4309846</v>
      </c>
      <c r="B432">
        <v>68500</v>
      </c>
      <c r="C432" t="s">
        <v>409</v>
      </c>
      <c r="D432" t="s">
        <v>410</v>
      </c>
      <c r="E432" t="s">
        <v>45</v>
      </c>
      <c r="F432" t="s">
        <v>424</v>
      </c>
      <c r="G432" t="s">
        <v>452</v>
      </c>
      <c r="H432" s="47">
        <v>43373</v>
      </c>
      <c r="I432" t="s">
        <v>50</v>
      </c>
    </row>
    <row r="433" spans="1:9">
      <c r="A433">
        <v>4309856</v>
      </c>
      <c r="B433">
        <v>68500</v>
      </c>
      <c r="C433" t="s">
        <v>409</v>
      </c>
      <c r="D433" t="s">
        <v>410</v>
      </c>
      <c r="E433" t="s">
        <v>45</v>
      </c>
      <c r="F433" t="s">
        <v>424</v>
      </c>
      <c r="G433" t="s">
        <v>453</v>
      </c>
      <c r="H433" s="47">
        <v>43373</v>
      </c>
      <c r="I433" t="s">
        <v>50</v>
      </c>
    </row>
    <row r="434" spans="1:9">
      <c r="A434">
        <v>4309857</v>
      </c>
      <c r="B434">
        <v>45100</v>
      </c>
      <c r="C434" t="s">
        <v>409</v>
      </c>
      <c r="D434" t="s">
        <v>410</v>
      </c>
      <c r="E434" t="s">
        <v>45</v>
      </c>
      <c r="F434" t="s">
        <v>424</v>
      </c>
      <c r="G434" t="s">
        <v>454</v>
      </c>
      <c r="H434" s="47">
        <v>43373</v>
      </c>
      <c r="I434" t="s">
        <v>50</v>
      </c>
    </row>
    <row r="435" spans="1:9">
      <c r="A435">
        <v>4309865</v>
      </c>
      <c r="B435">
        <v>107000</v>
      </c>
      <c r="C435" t="s">
        <v>409</v>
      </c>
      <c r="D435" t="s">
        <v>410</v>
      </c>
      <c r="E435" t="s">
        <v>45</v>
      </c>
      <c r="F435" t="s">
        <v>424</v>
      </c>
      <c r="G435" t="s">
        <v>455</v>
      </c>
      <c r="H435" s="47">
        <v>43373</v>
      </c>
      <c r="I435" t="s">
        <v>50</v>
      </c>
    </row>
    <row r="436" spans="1:9">
      <c r="A436">
        <v>4309866</v>
      </c>
      <c r="B436">
        <v>45100</v>
      </c>
      <c r="C436" t="s">
        <v>409</v>
      </c>
      <c r="D436" t="s">
        <v>410</v>
      </c>
      <c r="E436" t="s">
        <v>45</v>
      </c>
      <c r="F436" t="s">
        <v>424</v>
      </c>
      <c r="G436" t="s">
        <v>456</v>
      </c>
      <c r="H436" s="47">
        <v>43373</v>
      </c>
      <c r="I436" t="s">
        <v>50</v>
      </c>
    </row>
    <row r="437" spans="1:9">
      <c r="A437">
        <v>4309868</v>
      </c>
      <c r="B437">
        <v>68500</v>
      </c>
      <c r="C437" t="s">
        <v>409</v>
      </c>
      <c r="D437" t="s">
        <v>410</v>
      </c>
      <c r="E437" t="s">
        <v>45</v>
      </c>
      <c r="F437" t="s">
        <v>424</v>
      </c>
      <c r="G437" t="s">
        <v>457</v>
      </c>
      <c r="H437" s="47">
        <v>43373</v>
      </c>
      <c r="I437" t="s">
        <v>50</v>
      </c>
    </row>
    <row r="438" spans="1:9">
      <c r="A438">
        <v>4309869</v>
      </c>
      <c r="B438">
        <v>107000</v>
      </c>
      <c r="C438" t="s">
        <v>409</v>
      </c>
      <c r="D438" t="s">
        <v>410</v>
      </c>
      <c r="E438" t="s">
        <v>45</v>
      </c>
      <c r="F438" t="s">
        <v>424</v>
      </c>
      <c r="G438" t="s">
        <v>458</v>
      </c>
      <c r="H438" s="47">
        <v>43373</v>
      </c>
      <c r="I438" t="s">
        <v>50</v>
      </c>
    </row>
    <row r="439" spans="1:9">
      <c r="A439">
        <v>4309871</v>
      </c>
      <c r="B439">
        <v>83600</v>
      </c>
      <c r="C439" t="s">
        <v>409</v>
      </c>
      <c r="D439" t="s">
        <v>410</v>
      </c>
      <c r="E439" t="s">
        <v>45</v>
      </c>
      <c r="F439" t="s">
        <v>424</v>
      </c>
      <c r="G439" t="s">
        <v>459</v>
      </c>
      <c r="H439" s="47">
        <v>43373</v>
      </c>
      <c r="I439" t="s">
        <v>50</v>
      </c>
    </row>
    <row r="440" spans="1:9">
      <c r="A440">
        <v>4309873</v>
      </c>
      <c r="B440">
        <v>107000</v>
      </c>
      <c r="C440" t="s">
        <v>409</v>
      </c>
      <c r="D440" t="s">
        <v>410</v>
      </c>
      <c r="E440" t="s">
        <v>45</v>
      </c>
      <c r="F440" t="s">
        <v>424</v>
      </c>
      <c r="G440" t="s">
        <v>460</v>
      </c>
      <c r="H440" s="47">
        <v>43373</v>
      </c>
      <c r="I440" t="s">
        <v>50</v>
      </c>
    </row>
    <row r="441" spans="1:9">
      <c r="A441">
        <v>4309874</v>
      </c>
      <c r="B441">
        <v>107000</v>
      </c>
      <c r="C441" t="s">
        <v>409</v>
      </c>
      <c r="D441" t="s">
        <v>410</v>
      </c>
      <c r="E441" t="s">
        <v>45</v>
      </c>
      <c r="F441" t="s">
        <v>424</v>
      </c>
      <c r="G441" t="s">
        <v>461</v>
      </c>
      <c r="H441" s="47">
        <v>43373</v>
      </c>
      <c r="I441" t="s">
        <v>50</v>
      </c>
    </row>
    <row r="442" spans="1:9">
      <c r="A442">
        <v>4310016</v>
      </c>
      <c r="B442">
        <v>45100</v>
      </c>
      <c r="C442" t="s">
        <v>409</v>
      </c>
      <c r="D442" t="s">
        <v>410</v>
      </c>
      <c r="E442" t="s">
        <v>45</v>
      </c>
      <c r="F442" t="s">
        <v>424</v>
      </c>
      <c r="G442" t="s">
        <v>462</v>
      </c>
      <c r="H442" s="47">
        <v>43373</v>
      </c>
      <c r="I442" t="s">
        <v>50</v>
      </c>
    </row>
    <row r="443" spans="1:9">
      <c r="A443">
        <v>4310111</v>
      </c>
      <c r="B443">
        <v>47700</v>
      </c>
      <c r="C443" t="s">
        <v>409</v>
      </c>
      <c r="D443" t="s">
        <v>410</v>
      </c>
      <c r="E443" t="s">
        <v>45</v>
      </c>
      <c r="F443" t="s">
        <v>424</v>
      </c>
      <c r="G443" t="s">
        <v>463</v>
      </c>
      <c r="H443" s="47">
        <v>43373</v>
      </c>
      <c r="I443" t="s">
        <v>50</v>
      </c>
    </row>
    <row r="444" spans="1:9">
      <c r="A444">
        <v>4310155</v>
      </c>
      <c r="B444">
        <v>45100</v>
      </c>
      <c r="C444" t="s">
        <v>409</v>
      </c>
      <c r="D444" t="s">
        <v>410</v>
      </c>
      <c r="E444" t="s">
        <v>45</v>
      </c>
      <c r="F444" t="s">
        <v>424</v>
      </c>
      <c r="G444" t="s">
        <v>464</v>
      </c>
      <c r="H444" s="47">
        <v>43373</v>
      </c>
      <c r="I444" t="s">
        <v>50</v>
      </c>
    </row>
    <row r="445" spans="1:9">
      <c r="A445">
        <v>4310345</v>
      </c>
      <c r="B445">
        <v>45100</v>
      </c>
      <c r="C445" t="s">
        <v>409</v>
      </c>
      <c r="D445" t="s">
        <v>410</v>
      </c>
      <c r="E445" t="s">
        <v>45</v>
      </c>
      <c r="F445" t="s">
        <v>424</v>
      </c>
      <c r="G445" t="s">
        <v>465</v>
      </c>
      <c r="H445" s="47">
        <v>43373</v>
      </c>
      <c r="I445" t="s">
        <v>50</v>
      </c>
    </row>
    <row r="446" spans="1:9">
      <c r="A446">
        <v>4310347</v>
      </c>
      <c r="B446">
        <v>45100</v>
      </c>
      <c r="C446" t="s">
        <v>409</v>
      </c>
      <c r="D446" t="s">
        <v>410</v>
      </c>
      <c r="E446" t="s">
        <v>45</v>
      </c>
      <c r="F446" t="s">
        <v>424</v>
      </c>
      <c r="G446" t="s">
        <v>466</v>
      </c>
      <c r="H446" s="47">
        <v>43373</v>
      </c>
      <c r="I446" t="s">
        <v>50</v>
      </c>
    </row>
    <row r="447" spans="1:9">
      <c r="A447">
        <v>4310348</v>
      </c>
      <c r="B447">
        <v>45100</v>
      </c>
      <c r="C447" t="s">
        <v>409</v>
      </c>
      <c r="D447" t="s">
        <v>410</v>
      </c>
      <c r="E447" t="s">
        <v>45</v>
      </c>
      <c r="F447" t="s">
        <v>424</v>
      </c>
      <c r="G447" t="s">
        <v>467</v>
      </c>
      <c r="H447" s="47">
        <v>43373</v>
      </c>
      <c r="I447" t="s">
        <v>50</v>
      </c>
    </row>
    <row r="448" spans="1:9">
      <c r="A448">
        <v>4310349</v>
      </c>
      <c r="B448">
        <v>68500</v>
      </c>
      <c r="C448" t="s">
        <v>409</v>
      </c>
      <c r="D448" t="s">
        <v>410</v>
      </c>
      <c r="E448" t="s">
        <v>45</v>
      </c>
      <c r="F448" t="s">
        <v>424</v>
      </c>
      <c r="G448" t="s">
        <v>468</v>
      </c>
      <c r="H448" s="47">
        <v>43373</v>
      </c>
      <c r="I448" t="s">
        <v>50</v>
      </c>
    </row>
    <row r="449" spans="1:9">
      <c r="A449">
        <v>4310611</v>
      </c>
      <c r="B449">
        <v>45400</v>
      </c>
      <c r="C449" t="s">
        <v>409</v>
      </c>
      <c r="D449" t="s">
        <v>410</v>
      </c>
      <c r="E449" t="s">
        <v>45</v>
      </c>
      <c r="F449" t="s">
        <v>424</v>
      </c>
      <c r="G449" t="s">
        <v>469</v>
      </c>
      <c r="H449" s="47">
        <v>43373</v>
      </c>
      <c r="I449" t="s">
        <v>50</v>
      </c>
    </row>
    <row r="450" spans="1:9">
      <c r="A450">
        <v>4310648</v>
      </c>
      <c r="B450">
        <v>120600</v>
      </c>
      <c r="C450" t="s">
        <v>409</v>
      </c>
      <c r="D450" t="s">
        <v>410</v>
      </c>
      <c r="E450" t="s">
        <v>45</v>
      </c>
      <c r="F450" t="s">
        <v>424</v>
      </c>
      <c r="G450" t="s">
        <v>470</v>
      </c>
      <c r="H450" s="47">
        <v>43373</v>
      </c>
      <c r="I450" t="s">
        <v>50</v>
      </c>
    </row>
    <row r="451" spans="1:9">
      <c r="A451">
        <v>4310653</v>
      </c>
      <c r="B451">
        <v>236200</v>
      </c>
      <c r="C451" t="s">
        <v>409</v>
      </c>
      <c r="D451" t="s">
        <v>410</v>
      </c>
      <c r="E451" t="s">
        <v>45</v>
      </c>
      <c r="F451" t="s">
        <v>424</v>
      </c>
      <c r="G451" t="s">
        <v>471</v>
      </c>
      <c r="H451" s="47">
        <v>43373</v>
      </c>
      <c r="I451" t="s">
        <v>50</v>
      </c>
    </row>
    <row r="452" spans="1:9">
      <c r="A452">
        <v>4310657</v>
      </c>
      <c r="B452">
        <v>120600</v>
      </c>
      <c r="C452" t="s">
        <v>409</v>
      </c>
      <c r="D452" t="s">
        <v>410</v>
      </c>
      <c r="E452" t="s">
        <v>45</v>
      </c>
      <c r="F452" t="s">
        <v>424</v>
      </c>
      <c r="G452" t="s">
        <v>472</v>
      </c>
      <c r="H452" s="47">
        <v>43373</v>
      </c>
      <c r="I452" t="s">
        <v>50</v>
      </c>
    </row>
    <row r="453" spans="1:9">
      <c r="A453">
        <v>4310665</v>
      </c>
      <c r="B453">
        <v>158800</v>
      </c>
      <c r="C453" t="s">
        <v>409</v>
      </c>
      <c r="D453" t="s">
        <v>410</v>
      </c>
      <c r="E453" t="s">
        <v>45</v>
      </c>
      <c r="F453" t="s">
        <v>424</v>
      </c>
      <c r="G453" t="s">
        <v>473</v>
      </c>
      <c r="H453" s="47">
        <v>43373</v>
      </c>
      <c r="I453" t="s">
        <v>50</v>
      </c>
    </row>
    <row r="454" spans="1:9">
      <c r="A454">
        <v>4310704</v>
      </c>
      <c r="B454">
        <v>11200</v>
      </c>
      <c r="C454" t="s">
        <v>409</v>
      </c>
      <c r="D454" t="s">
        <v>410</v>
      </c>
      <c r="E454" t="s">
        <v>45</v>
      </c>
      <c r="F454" t="s">
        <v>424</v>
      </c>
      <c r="G454" t="s">
        <v>474</v>
      </c>
      <c r="H454" s="47">
        <v>43373</v>
      </c>
      <c r="I454" t="s">
        <v>50</v>
      </c>
    </row>
    <row r="455" spans="1:9">
      <c r="A455">
        <v>4310720</v>
      </c>
      <c r="B455">
        <v>39600</v>
      </c>
      <c r="C455" t="s">
        <v>409</v>
      </c>
      <c r="D455" t="s">
        <v>410</v>
      </c>
      <c r="E455" t="s">
        <v>45</v>
      </c>
      <c r="F455" t="s">
        <v>424</v>
      </c>
      <c r="G455" t="s">
        <v>475</v>
      </c>
      <c r="H455" s="47">
        <v>43373</v>
      </c>
      <c r="I455" t="s">
        <v>50</v>
      </c>
    </row>
    <row r="456" spans="1:9">
      <c r="A456">
        <v>4310970</v>
      </c>
      <c r="B456">
        <v>354100</v>
      </c>
      <c r="C456" t="s">
        <v>409</v>
      </c>
      <c r="D456" t="s">
        <v>410</v>
      </c>
      <c r="E456" t="s">
        <v>45</v>
      </c>
      <c r="F456" t="s">
        <v>424</v>
      </c>
      <c r="G456" t="s">
        <v>476</v>
      </c>
      <c r="H456" s="47">
        <v>43373</v>
      </c>
      <c r="I456" t="s">
        <v>50</v>
      </c>
    </row>
    <row r="457" spans="1:9">
      <c r="A457">
        <v>4311084</v>
      </c>
      <c r="B457">
        <v>45100</v>
      </c>
      <c r="C457" t="s">
        <v>409</v>
      </c>
      <c r="D457" t="s">
        <v>410</v>
      </c>
      <c r="E457" t="s">
        <v>45</v>
      </c>
      <c r="F457" t="s">
        <v>424</v>
      </c>
      <c r="G457" t="s">
        <v>477</v>
      </c>
      <c r="H457" s="47">
        <v>43373</v>
      </c>
      <c r="I457" t="s">
        <v>50</v>
      </c>
    </row>
    <row r="458" spans="1:9">
      <c r="A458">
        <v>4311108</v>
      </c>
      <c r="B458">
        <v>45100</v>
      </c>
      <c r="C458" t="s">
        <v>409</v>
      </c>
      <c r="D458" t="s">
        <v>410</v>
      </c>
      <c r="E458" t="s">
        <v>45</v>
      </c>
      <c r="F458" t="s">
        <v>424</v>
      </c>
      <c r="G458" t="s">
        <v>478</v>
      </c>
      <c r="H458" s="47">
        <v>43373</v>
      </c>
      <c r="I458" t="s">
        <v>50</v>
      </c>
    </row>
    <row r="459" spans="1:9">
      <c r="A459">
        <v>4311315</v>
      </c>
      <c r="B459">
        <v>109900</v>
      </c>
      <c r="C459" t="s">
        <v>409</v>
      </c>
      <c r="D459" t="s">
        <v>410</v>
      </c>
      <c r="E459" t="s">
        <v>45</v>
      </c>
      <c r="F459" t="s">
        <v>424</v>
      </c>
      <c r="G459" t="s">
        <v>479</v>
      </c>
      <c r="H459" s="47">
        <v>43373</v>
      </c>
      <c r="I459" t="s">
        <v>50</v>
      </c>
    </row>
    <row r="460" spans="1:9">
      <c r="A460">
        <v>4311319</v>
      </c>
      <c r="B460">
        <v>202300</v>
      </c>
      <c r="C460" t="s">
        <v>409</v>
      </c>
      <c r="D460" t="s">
        <v>410</v>
      </c>
      <c r="E460" t="s">
        <v>45</v>
      </c>
      <c r="F460" t="s">
        <v>424</v>
      </c>
      <c r="G460" t="s">
        <v>480</v>
      </c>
      <c r="H460" s="47">
        <v>43373</v>
      </c>
      <c r="I460" t="s">
        <v>50</v>
      </c>
    </row>
    <row r="461" spans="1:9">
      <c r="A461">
        <v>4311320</v>
      </c>
      <c r="B461">
        <v>45100</v>
      </c>
      <c r="C461" t="s">
        <v>409</v>
      </c>
      <c r="D461" t="s">
        <v>410</v>
      </c>
      <c r="E461" t="s">
        <v>45</v>
      </c>
      <c r="F461" t="s">
        <v>424</v>
      </c>
      <c r="G461" t="s">
        <v>481</v>
      </c>
      <c r="H461" s="47">
        <v>43373</v>
      </c>
      <c r="I461" t="s">
        <v>50</v>
      </c>
    </row>
    <row r="462" spans="1:9">
      <c r="A462">
        <v>4311324</v>
      </c>
      <c r="B462">
        <v>109900</v>
      </c>
      <c r="C462" t="s">
        <v>409</v>
      </c>
      <c r="D462" t="s">
        <v>410</v>
      </c>
      <c r="E462" t="s">
        <v>45</v>
      </c>
      <c r="F462" t="s">
        <v>424</v>
      </c>
      <c r="G462" t="s">
        <v>482</v>
      </c>
      <c r="H462" s="47">
        <v>43373</v>
      </c>
      <c r="I462" t="s">
        <v>50</v>
      </c>
    </row>
    <row r="463" spans="1:9">
      <c r="A463">
        <v>4311481</v>
      </c>
      <c r="B463">
        <v>202300</v>
      </c>
      <c r="C463" t="s">
        <v>409</v>
      </c>
      <c r="D463" t="s">
        <v>410</v>
      </c>
      <c r="E463" t="s">
        <v>45</v>
      </c>
      <c r="F463" t="s">
        <v>424</v>
      </c>
      <c r="G463" t="s">
        <v>483</v>
      </c>
      <c r="H463" s="47">
        <v>43373</v>
      </c>
      <c r="I463" t="s">
        <v>50</v>
      </c>
    </row>
    <row r="464" spans="1:9">
      <c r="A464">
        <v>4311566</v>
      </c>
      <c r="B464">
        <v>104200</v>
      </c>
      <c r="C464" t="s">
        <v>409</v>
      </c>
      <c r="D464" t="s">
        <v>410</v>
      </c>
      <c r="E464" t="s">
        <v>45</v>
      </c>
      <c r="F464" t="s">
        <v>424</v>
      </c>
      <c r="G464" t="s">
        <v>484</v>
      </c>
      <c r="H464" s="47">
        <v>43373</v>
      </c>
      <c r="I464" t="s">
        <v>50</v>
      </c>
    </row>
    <row r="465" spans="1:9">
      <c r="A465">
        <v>4311573</v>
      </c>
      <c r="B465">
        <v>109900</v>
      </c>
      <c r="C465" t="s">
        <v>409</v>
      </c>
      <c r="D465" t="s">
        <v>410</v>
      </c>
      <c r="E465" t="s">
        <v>45</v>
      </c>
      <c r="F465" t="s">
        <v>424</v>
      </c>
      <c r="G465" t="s">
        <v>485</v>
      </c>
      <c r="H465" s="47">
        <v>43373</v>
      </c>
      <c r="I465" t="s">
        <v>50</v>
      </c>
    </row>
    <row r="466" spans="1:9">
      <c r="A466">
        <v>4311574</v>
      </c>
      <c r="B466">
        <v>45100</v>
      </c>
      <c r="C466" t="s">
        <v>409</v>
      </c>
      <c r="D466" t="s">
        <v>410</v>
      </c>
      <c r="E466" t="s">
        <v>45</v>
      </c>
      <c r="F466" t="s">
        <v>424</v>
      </c>
      <c r="G466" t="s">
        <v>486</v>
      </c>
      <c r="H466" s="47">
        <v>43373</v>
      </c>
      <c r="I466" t="s">
        <v>50</v>
      </c>
    </row>
    <row r="467" spans="1:9">
      <c r="A467">
        <v>4311578</v>
      </c>
      <c r="B467">
        <v>104200</v>
      </c>
      <c r="C467" t="s">
        <v>409</v>
      </c>
      <c r="D467" t="s">
        <v>410</v>
      </c>
      <c r="E467" t="s">
        <v>45</v>
      </c>
      <c r="F467" t="s">
        <v>424</v>
      </c>
      <c r="G467" t="s">
        <v>487</v>
      </c>
      <c r="H467" s="47">
        <v>43373</v>
      </c>
      <c r="I467" t="s">
        <v>50</v>
      </c>
    </row>
    <row r="468" spans="1:9">
      <c r="A468">
        <v>4311581</v>
      </c>
      <c r="B468">
        <v>122700</v>
      </c>
      <c r="C468" t="s">
        <v>409</v>
      </c>
      <c r="D468" t="s">
        <v>410</v>
      </c>
      <c r="E468" t="s">
        <v>45</v>
      </c>
      <c r="F468" t="s">
        <v>424</v>
      </c>
      <c r="G468" t="s">
        <v>488</v>
      </c>
      <c r="H468" s="47">
        <v>43373</v>
      </c>
      <c r="I468" t="s">
        <v>50</v>
      </c>
    </row>
    <row r="469" spans="1:9">
      <c r="A469">
        <v>4311595</v>
      </c>
      <c r="B469">
        <v>45100</v>
      </c>
      <c r="C469" t="s">
        <v>409</v>
      </c>
      <c r="D469" t="s">
        <v>410</v>
      </c>
      <c r="E469" t="s">
        <v>45</v>
      </c>
      <c r="F469" t="s">
        <v>424</v>
      </c>
      <c r="G469" t="s">
        <v>489</v>
      </c>
      <c r="H469" s="47">
        <v>43373</v>
      </c>
      <c r="I469" t="s">
        <v>50</v>
      </c>
    </row>
    <row r="470" spans="1:9">
      <c r="A470">
        <v>4311612</v>
      </c>
      <c r="B470">
        <v>122700</v>
      </c>
      <c r="C470" t="s">
        <v>409</v>
      </c>
      <c r="D470" t="s">
        <v>410</v>
      </c>
      <c r="E470" t="s">
        <v>45</v>
      </c>
      <c r="F470" t="s">
        <v>424</v>
      </c>
      <c r="G470" t="s">
        <v>490</v>
      </c>
      <c r="H470" s="47">
        <v>43373</v>
      </c>
      <c r="I470" t="s">
        <v>50</v>
      </c>
    </row>
    <row r="471" spans="1:9">
      <c r="A471">
        <v>4311870</v>
      </c>
      <c r="B471">
        <v>45100</v>
      </c>
      <c r="C471" t="s">
        <v>409</v>
      </c>
      <c r="D471" t="s">
        <v>410</v>
      </c>
      <c r="E471" t="s">
        <v>45</v>
      </c>
      <c r="F471" t="s">
        <v>424</v>
      </c>
      <c r="G471" t="s">
        <v>491</v>
      </c>
      <c r="H471" s="47">
        <v>43373</v>
      </c>
      <c r="I471" t="s">
        <v>50</v>
      </c>
    </row>
    <row r="472" spans="1:9">
      <c r="A472">
        <v>4311871</v>
      </c>
      <c r="B472">
        <v>45100</v>
      </c>
      <c r="C472" t="s">
        <v>409</v>
      </c>
      <c r="D472" t="s">
        <v>410</v>
      </c>
      <c r="E472" t="s">
        <v>45</v>
      </c>
      <c r="F472" t="s">
        <v>424</v>
      </c>
      <c r="G472" t="s">
        <v>492</v>
      </c>
      <c r="H472" s="47">
        <v>43373</v>
      </c>
      <c r="I472" t="s">
        <v>50</v>
      </c>
    </row>
    <row r="473" spans="1:9">
      <c r="A473">
        <v>4311877</v>
      </c>
      <c r="B473">
        <v>45100</v>
      </c>
      <c r="C473" t="s">
        <v>409</v>
      </c>
      <c r="D473" t="s">
        <v>410</v>
      </c>
      <c r="E473" t="s">
        <v>45</v>
      </c>
      <c r="F473" t="s">
        <v>424</v>
      </c>
      <c r="G473" t="s">
        <v>493</v>
      </c>
      <c r="H473" s="47">
        <v>43373</v>
      </c>
      <c r="I473" t="s">
        <v>50</v>
      </c>
    </row>
    <row r="474" spans="1:9">
      <c r="A474">
        <v>4312108</v>
      </c>
      <c r="B474">
        <v>45100</v>
      </c>
      <c r="C474" t="s">
        <v>409</v>
      </c>
      <c r="D474" t="s">
        <v>410</v>
      </c>
      <c r="E474" t="s">
        <v>45</v>
      </c>
      <c r="F474" t="s">
        <v>424</v>
      </c>
      <c r="G474" t="s">
        <v>494</v>
      </c>
      <c r="H474" s="47">
        <v>43373</v>
      </c>
      <c r="I474" t="s">
        <v>50</v>
      </c>
    </row>
    <row r="475" spans="1:9">
      <c r="A475">
        <v>4312111</v>
      </c>
      <c r="B475">
        <v>45100</v>
      </c>
      <c r="C475" t="s">
        <v>409</v>
      </c>
      <c r="D475" t="s">
        <v>410</v>
      </c>
      <c r="E475" t="s">
        <v>45</v>
      </c>
      <c r="F475" t="s">
        <v>424</v>
      </c>
      <c r="G475" t="s">
        <v>495</v>
      </c>
      <c r="H475" s="47">
        <v>43373</v>
      </c>
      <c r="I475" t="s">
        <v>50</v>
      </c>
    </row>
    <row r="476" spans="1:9">
      <c r="A476">
        <v>4312217</v>
      </c>
      <c r="B476">
        <v>45100</v>
      </c>
      <c r="C476" t="s">
        <v>409</v>
      </c>
      <c r="D476" t="s">
        <v>410</v>
      </c>
      <c r="E476" t="s">
        <v>45</v>
      </c>
      <c r="F476" t="s">
        <v>424</v>
      </c>
      <c r="G476" t="s">
        <v>496</v>
      </c>
      <c r="H476" s="47">
        <v>43373</v>
      </c>
      <c r="I476" t="s">
        <v>50</v>
      </c>
    </row>
    <row r="477" spans="1:9">
      <c r="A477">
        <v>4312551</v>
      </c>
      <c r="B477">
        <v>45100</v>
      </c>
      <c r="C477" t="s">
        <v>409</v>
      </c>
      <c r="D477" t="s">
        <v>410</v>
      </c>
      <c r="E477" t="s">
        <v>45</v>
      </c>
      <c r="F477" t="s">
        <v>424</v>
      </c>
      <c r="G477" t="s">
        <v>497</v>
      </c>
      <c r="H477" s="47">
        <v>43373</v>
      </c>
      <c r="I477" t="s">
        <v>50</v>
      </c>
    </row>
    <row r="478" spans="1:9">
      <c r="A478">
        <v>4312717</v>
      </c>
      <c r="B478">
        <v>202300</v>
      </c>
      <c r="C478" t="s">
        <v>409</v>
      </c>
      <c r="D478" t="s">
        <v>410</v>
      </c>
      <c r="E478" t="s">
        <v>45</v>
      </c>
      <c r="F478" t="s">
        <v>424</v>
      </c>
      <c r="G478" t="s">
        <v>498</v>
      </c>
      <c r="H478" s="47">
        <v>43373</v>
      </c>
      <c r="I478" t="s">
        <v>50</v>
      </c>
    </row>
    <row r="479" spans="1:9">
      <c r="A479">
        <v>4312729</v>
      </c>
      <c r="B479">
        <v>107000</v>
      </c>
      <c r="C479" t="s">
        <v>409</v>
      </c>
      <c r="D479" t="s">
        <v>410</v>
      </c>
      <c r="E479" t="s">
        <v>45</v>
      </c>
      <c r="F479" t="s">
        <v>424</v>
      </c>
      <c r="G479" t="s">
        <v>499</v>
      </c>
      <c r="H479" s="47">
        <v>43373</v>
      </c>
      <c r="I479" t="s">
        <v>50</v>
      </c>
    </row>
    <row r="480" spans="1:9">
      <c r="A480">
        <v>4312746</v>
      </c>
      <c r="B480">
        <v>101300</v>
      </c>
      <c r="C480" t="s">
        <v>409</v>
      </c>
      <c r="D480" t="s">
        <v>410</v>
      </c>
      <c r="E480" t="s">
        <v>45</v>
      </c>
      <c r="F480" t="s">
        <v>424</v>
      </c>
      <c r="G480" t="s">
        <v>500</v>
      </c>
      <c r="H480" s="47">
        <v>43373</v>
      </c>
      <c r="I480" t="s">
        <v>50</v>
      </c>
    </row>
    <row r="481" spans="1:9">
      <c r="A481">
        <v>4309797</v>
      </c>
      <c r="B481">
        <v>21400</v>
      </c>
      <c r="C481" t="s">
        <v>409</v>
      </c>
      <c r="D481" t="s">
        <v>410</v>
      </c>
      <c r="E481" t="s">
        <v>45</v>
      </c>
      <c r="F481" t="s">
        <v>424</v>
      </c>
      <c r="G481" t="s">
        <v>501</v>
      </c>
      <c r="H481" s="47">
        <v>43373</v>
      </c>
      <c r="I481" t="s">
        <v>50</v>
      </c>
    </row>
    <row r="482" spans="1:9">
      <c r="A482">
        <v>4309867</v>
      </c>
      <c r="B482">
        <v>21400</v>
      </c>
      <c r="C482" t="s">
        <v>409</v>
      </c>
      <c r="D482" t="s">
        <v>410</v>
      </c>
      <c r="E482" t="s">
        <v>45</v>
      </c>
      <c r="F482" t="s">
        <v>424</v>
      </c>
      <c r="G482" t="s">
        <v>502</v>
      </c>
      <c r="H482" s="47">
        <v>43373</v>
      </c>
      <c r="I482" t="s">
        <v>50</v>
      </c>
    </row>
    <row r="483" spans="1:9">
      <c r="A483">
        <v>4309858</v>
      </c>
      <c r="B483">
        <v>21400</v>
      </c>
      <c r="C483" t="s">
        <v>409</v>
      </c>
      <c r="D483" t="s">
        <v>410</v>
      </c>
      <c r="E483" t="s">
        <v>45</v>
      </c>
      <c r="F483" t="s">
        <v>424</v>
      </c>
      <c r="G483" t="s">
        <v>503</v>
      </c>
      <c r="H483" s="47">
        <v>43373</v>
      </c>
      <c r="I483" t="s">
        <v>50</v>
      </c>
    </row>
    <row r="484" spans="1:9">
      <c r="A484">
        <v>4309852</v>
      </c>
      <c r="B484">
        <v>45100</v>
      </c>
      <c r="C484" t="s">
        <v>409</v>
      </c>
      <c r="D484" t="s">
        <v>410</v>
      </c>
      <c r="E484" t="s">
        <v>45</v>
      </c>
      <c r="F484" t="s">
        <v>424</v>
      </c>
      <c r="G484" t="s">
        <v>504</v>
      </c>
      <c r="H484" s="47">
        <v>43373</v>
      </c>
      <c r="I484" t="s">
        <v>50</v>
      </c>
    </row>
    <row r="485" spans="1:9">
      <c r="A485">
        <v>4309850</v>
      </c>
      <c r="B485">
        <v>68500</v>
      </c>
      <c r="C485" t="s">
        <v>409</v>
      </c>
      <c r="D485" t="s">
        <v>410</v>
      </c>
      <c r="E485" t="s">
        <v>45</v>
      </c>
      <c r="F485" t="s">
        <v>424</v>
      </c>
      <c r="G485" t="s">
        <v>505</v>
      </c>
      <c r="H485" s="47">
        <v>43373</v>
      </c>
      <c r="I485" t="s">
        <v>50</v>
      </c>
    </row>
    <row r="486" spans="1:9">
      <c r="A486">
        <v>4309851</v>
      </c>
      <c r="B486">
        <v>45100</v>
      </c>
      <c r="C486" t="s">
        <v>409</v>
      </c>
      <c r="D486" t="s">
        <v>410</v>
      </c>
      <c r="E486" t="s">
        <v>45</v>
      </c>
      <c r="F486" t="s">
        <v>424</v>
      </c>
      <c r="G486" t="s">
        <v>506</v>
      </c>
      <c r="H486" s="47">
        <v>43373</v>
      </c>
      <c r="I486" t="s">
        <v>50</v>
      </c>
    </row>
    <row r="487" spans="1:9">
      <c r="A487">
        <v>4311936</v>
      </c>
      <c r="B487">
        <v>321300</v>
      </c>
      <c r="C487" t="s">
        <v>409</v>
      </c>
      <c r="D487" t="s">
        <v>410</v>
      </c>
      <c r="E487" t="s">
        <v>45</v>
      </c>
      <c r="F487" t="s">
        <v>424</v>
      </c>
      <c r="G487" t="s">
        <v>507</v>
      </c>
      <c r="H487" s="47">
        <v>43373</v>
      </c>
      <c r="I487" t="s">
        <v>50</v>
      </c>
    </row>
    <row r="488" spans="1:9">
      <c r="A488">
        <v>4310558</v>
      </c>
      <c r="B488">
        <v>164786</v>
      </c>
      <c r="C488" t="s">
        <v>409</v>
      </c>
      <c r="D488" t="s">
        <v>410</v>
      </c>
      <c r="E488" t="s">
        <v>45</v>
      </c>
      <c r="F488" t="s">
        <v>508</v>
      </c>
      <c r="G488" t="s">
        <v>509</v>
      </c>
      <c r="H488" s="47">
        <v>43623</v>
      </c>
      <c r="I488" t="s">
        <v>50</v>
      </c>
    </row>
    <row r="489" spans="1:9">
      <c r="A489">
        <v>4308628</v>
      </c>
      <c r="B489">
        <v>1477354</v>
      </c>
      <c r="C489" t="s">
        <v>409</v>
      </c>
      <c r="D489" t="s">
        <v>410</v>
      </c>
      <c r="E489" t="s">
        <v>45</v>
      </c>
      <c r="F489" t="s">
        <v>49</v>
      </c>
      <c r="G489" t="s">
        <v>510</v>
      </c>
      <c r="H489" s="47">
        <v>43346</v>
      </c>
      <c r="I489" t="s">
        <v>50</v>
      </c>
    </row>
    <row r="490" spans="1:9">
      <c r="A490">
        <v>4310256</v>
      </c>
      <c r="B490">
        <v>433055</v>
      </c>
      <c r="C490" t="s">
        <v>409</v>
      </c>
      <c r="D490" t="s">
        <v>410</v>
      </c>
      <c r="E490" t="s">
        <v>45</v>
      </c>
      <c r="F490" t="s">
        <v>49</v>
      </c>
      <c r="G490" t="s">
        <v>511</v>
      </c>
      <c r="H490" s="47">
        <v>43356</v>
      </c>
      <c r="I490" t="s">
        <v>50</v>
      </c>
    </row>
    <row r="491" spans="1:9">
      <c r="A491">
        <v>4310558</v>
      </c>
      <c r="B491">
        <v>11326060</v>
      </c>
      <c r="C491" t="s">
        <v>409</v>
      </c>
      <c r="D491" t="s">
        <v>410</v>
      </c>
      <c r="E491" t="s">
        <v>45</v>
      </c>
      <c r="F491" t="s">
        <v>184</v>
      </c>
      <c r="G491" t="s">
        <v>409</v>
      </c>
      <c r="H491" s="47">
        <v>43623</v>
      </c>
      <c r="I491" t="s">
        <v>90</v>
      </c>
    </row>
    <row r="492" spans="1:9">
      <c r="A492">
        <v>4310558</v>
      </c>
      <c r="B492">
        <v>11326060</v>
      </c>
      <c r="C492" t="s">
        <v>409</v>
      </c>
      <c r="D492" t="s">
        <v>410</v>
      </c>
      <c r="E492" t="s">
        <v>45</v>
      </c>
      <c r="F492" t="s">
        <v>184</v>
      </c>
      <c r="G492" t="s">
        <v>409</v>
      </c>
      <c r="H492" s="47">
        <v>43623</v>
      </c>
      <c r="I492" t="s">
        <v>50</v>
      </c>
    </row>
    <row r="493" spans="1:9">
      <c r="A493" t="s">
        <v>512</v>
      </c>
      <c r="B493">
        <v>11326060</v>
      </c>
      <c r="C493" t="s">
        <v>409</v>
      </c>
      <c r="D493" t="s">
        <v>410</v>
      </c>
      <c r="E493" t="s">
        <v>45</v>
      </c>
      <c r="F493" t="s">
        <v>99</v>
      </c>
      <c r="G493" t="s">
        <v>513</v>
      </c>
      <c r="H493" s="47">
        <v>43623</v>
      </c>
      <c r="I493" t="s">
        <v>90</v>
      </c>
    </row>
    <row r="494" spans="1:9">
      <c r="A494" t="s">
        <v>514</v>
      </c>
      <c r="B494">
        <v>2150458</v>
      </c>
      <c r="C494" t="s">
        <v>515</v>
      </c>
      <c r="D494" t="s">
        <v>410</v>
      </c>
      <c r="E494" t="s">
        <v>45</v>
      </c>
      <c r="F494" t="s">
        <v>99</v>
      </c>
      <c r="G494" t="s">
        <v>516</v>
      </c>
      <c r="H494" s="47">
        <v>43648</v>
      </c>
      <c r="I494" t="s">
        <v>90</v>
      </c>
    </row>
    <row r="495" spans="1:9">
      <c r="A495" t="s">
        <v>514</v>
      </c>
      <c r="B495">
        <v>2150458</v>
      </c>
      <c r="C495" t="s">
        <v>515</v>
      </c>
      <c r="D495" t="s">
        <v>410</v>
      </c>
      <c r="E495" t="s">
        <v>45</v>
      </c>
      <c r="F495" t="s">
        <v>99</v>
      </c>
      <c r="G495" t="s">
        <v>515</v>
      </c>
      <c r="H495" s="47">
        <v>43648</v>
      </c>
      <c r="I495" t="s">
        <v>90</v>
      </c>
    </row>
    <row r="496" spans="1:9">
      <c r="A496">
        <v>4309934</v>
      </c>
      <c r="B496">
        <v>3369380</v>
      </c>
      <c r="C496" t="s">
        <v>517</v>
      </c>
      <c r="D496" t="s">
        <v>518</v>
      </c>
      <c r="E496" t="s">
        <v>45</v>
      </c>
      <c r="F496" t="s">
        <v>49</v>
      </c>
      <c r="G496" t="s">
        <v>519</v>
      </c>
      <c r="H496" s="47">
        <v>43354</v>
      </c>
      <c r="I496" t="s">
        <v>50</v>
      </c>
    </row>
    <row r="497" spans="1:9">
      <c r="A497">
        <v>4310247</v>
      </c>
      <c r="B497">
        <v>183680</v>
      </c>
      <c r="C497" t="s">
        <v>517</v>
      </c>
      <c r="D497" t="s">
        <v>518</v>
      </c>
      <c r="E497" t="s">
        <v>45</v>
      </c>
      <c r="F497" t="s">
        <v>49</v>
      </c>
      <c r="G497" t="s">
        <v>520</v>
      </c>
      <c r="H497" s="47">
        <v>43356</v>
      </c>
      <c r="I497" t="s">
        <v>50</v>
      </c>
    </row>
    <row r="498" spans="1:9">
      <c r="A498">
        <v>4310525</v>
      </c>
      <c r="B498">
        <v>1432785</v>
      </c>
      <c r="C498" t="s">
        <v>517</v>
      </c>
      <c r="D498" t="s">
        <v>518</v>
      </c>
      <c r="E498" t="s">
        <v>45</v>
      </c>
      <c r="F498" t="s">
        <v>49</v>
      </c>
      <c r="G498" t="s">
        <v>521</v>
      </c>
      <c r="H498" s="47">
        <v>43358</v>
      </c>
      <c r="I498" t="s">
        <v>50</v>
      </c>
    </row>
    <row r="499" spans="1:9">
      <c r="A499">
        <v>4310536</v>
      </c>
      <c r="B499">
        <v>607180</v>
      </c>
      <c r="C499" t="s">
        <v>517</v>
      </c>
      <c r="D499" t="s">
        <v>518</v>
      </c>
      <c r="E499" t="s">
        <v>45</v>
      </c>
      <c r="F499" t="s">
        <v>49</v>
      </c>
      <c r="G499" t="s">
        <v>522</v>
      </c>
      <c r="H499" s="47">
        <v>43359</v>
      </c>
      <c r="I499" t="s">
        <v>50</v>
      </c>
    </row>
    <row r="500" spans="1:9">
      <c r="A500">
        <v>4310727</v>
      </c>
      <c r="B500">
        <v>1602947</v>
      </c>
      <c r="C500" t="s">
        <v>517</v>
      </c>
      <c r="D500" t="s">
        <v>518</v>
      </c>
      <c r="E500" t="s">
        <v>45</v>
      </c>
      <c r="F500" t="s">
        <v>49</v>
      </c>
      <c r="G500" t="s">
        <v>523</v>
      </c>
      <c r="H500" s="47">
        <v>43360</v>
      </c>
      <c r="I500" t="s">
        <v>50</v>
      </c>
    </row>
    <row r="501" spans="1:9">
      <c r="A501">
        <v>4310769</v>
      </c>
      <c r="B501">
        <v>571630</v>
      </c>
      <c r="C501" t="s">
        <v>517</v>
      </c>
      <c r="D501" t="s">
        <v>518</v>
      </c>
      <c r="E501" t="s">
        <v>45</v>
      </c>
      <c r="F501" t="s">
        <v>49</v>
      </c>
      <c r="G501" t="s">
        <v>524</v>
      </c>
      <c r="H501" s="47">
        <v>43360</v>
      </c>
      <c r="I501" t="s">
        <v>50</v>
      </c>
    </row>
    <row r="502" spans="1:9">
      <c r="A502">
        <v>4311724</v>
      </c>
      <c r="B502">
        <v>2849635</v>
      </c>
      <c r="C502" t="s">
        <v>517</v>
      </c>
      <c r="D502" t="s">
        <v>518</v>
      </c>
      <c r="E502" t="s">
        <v>45</v>
      </c>
      <c r="F502" t="s">
        <v>49</v>
      </c>
      <c r="G502" t="s">
        <v>525</v>
      </c>
      <c r="H502" s="47">
        <v>43364</v>
      </c>
      <c r="I502" t="s">
        <v>50</v>
      </c>
    </row>
    <row r="503" spans="1:9">
      <c r="A503">
        <v>4311975</v>
      </c>
      <c r="B503">
        <v>4763870</v>
      </c>
      <c r="C503" t="s">
        <v>517</v>
      </c>
      <c r="D503" t="s">
        <v>518</v>
      </c>
      <c r="E503" t="s">
        <v>45</v>
      </c>
      <c r="F503" t="s">
        <v>49</v>
      </c>
      <c r="G503" t="s">
        <v>526</v>
      </c>
      <c r="H503" s="47">
        <v>43367</v>
      </c>
      <c r="I503" t="s">
        <v>50</v>
      </c>
    </row>
    <row r="504" spans="1:9">
      <c r="A504">
        <v>4312886</v>
      </c>
      <c r="B504">
        <v>2729596</v>
      </c>
      <c r="C504" t="s">
        <v>517</v>
      </c>
      <c r="D504" t="s">
        <v>518</v>
      </c>
      <c r="E504" t="s">
        <v>45</v>
      </c>
      <c r="F504" t="s">
        <v>49</v>
      </c>
      <c r="G504" t="s">
        <v>527</v>
      </c>
      <c r="H504" s="47">
        <v>43372</v>
      </c>
      <c r="I504" t="s">
        <v>50</v>
      </c>
    </row>
    <row r="505" spans="1:9">
      <c r="A505">
        <v>4312263</v>
      </c>
      <c r="B505">
        <v>451819</v>
      </c>
      <c r="C505" t="s">
        <v>517</v>
      </c>
      <c r="D505" t="s">
        <v>518</v>
      </c>
      <c r="E505" t="s">
        <v>45</v>
      </c>
      <c r="F505" t="s">
        <v>49</v>
      </c>
      <c r="G505" t="s">
        <v>528</v>
      </c>
      <c r="H505" s="47">
        <v>43368</v>
      </c>
      <c r="I505" t="s">
        <v>50</v>
      </c>
    </row>
    <row r="506" spans="1:9">
      <c r="A506">
        <v>4312152</v>
      </c>
      <c r="B506">
        <v>990590</v>
      </c>
      <c r="C506" t="s">
        <v>517</v>
      </c>
      <c r="D506" t="s">
        <v>518</v>
      </c>
      <c r="E506" t="s">
        <v>45</v>
      </c>
      <c r="F506" t="s">
        <v>49</v>
      </c>
      <c r="G506" t="s">
        <v>529</v>
      </c>
      <c r="H506" s="47">
        <v>43368</v>
      </c>
      <c r="I506" t="s">
        <v>50</v>
      </c>
    </row>
    <row r="507" spans="1:9">
      <c r="A507">
        <v>4309684</v>
      </c>
      <c r="B507">
        <v>35200</v>
      </c>
      <c r="C507" t="s">
        <v>517</v>
      </c>
      <c r="D507" t="s">
        <v>518</v>
      </c>
      <c r="E507" t="s">
        <v>45</v>
      </c>
      <c r="F507" t="s">
        <v>49</v>
      </c>
      <c r="G507" t="s">
        <v>530</v>
      </c>
      <c r="H507" s="47">
        <v>43353</v>
      </c>
      <c r="I507" t="s">
        <v>50</v>
      </c>
    </row>
    <row r="508" spans="1:9">
      <c r="A508">
        <v>4311087</v>
      </c>
      <c r="B508">
        <v>48400</v>
      </c>
      <c r="C508" t="s">
        <v>517</v>
      </c>
      <c r="D508" t="s">
        <v>518</v>
      </c>
      <c r="E508" t="s">
        <v>45</v>
      </c>
      <c r="F508" t="s">
        <v>49</v>
      </c>
      <c r="G508" t="s">
        <v>531</v>
      </c>
      <c r="H508" s="47">
        <v>43362</v>
      </c>
      <c r="I508" t="s">
        <v>50</v>
      </c>
    </row>
    <row r="509" spans="1:9">
      <c r="A509">
        <v>4309975</v>
      </c>
      <c r="B509">
        <v>48400</v>
      </c>
      <c r="C509" t="s">
        <v>517</v>
      </c>
      <c r="D509" t="s">
        <v>518</v>
      </c>
      <c r="E509" t="s">
        <v>45</v>
      </c>
      <c r="F509" t="s">
        <v>49</v>
      </c>
      <c r="G509" t="s">
        <v>532</v>
      </c>
      <c r="H509" s="47">
        <v>43355</v>
      </c>
      <c r="I509" t="s">
        <v>50</v>
      </c>
    </row>
    <row r="510" spans="1:9">
      <c r="A510">
        <v>4311109</v>
      </c>
      <c r="B510">
        <v>74200</v>
      </c>
      <c r="C510" t="s">
        <v>517</v>
      </c>
      <c r="D510" t="s">
        <v>518</v>
      </c>
      <c r="E510" t="s">
        <v>45</v>
      </c>
      <c r="F510" t="s">
        <v>49</v>
      </c>
      <c r="G510" t="s">
        <v>533</v>
      </c>
      <c r="H510" s="47">
        <v>43362</v>
      </c>
      <c r="I510" t="s">
        <v>50</v>
      </c>
    </row>
    <row r="511" spans="1:9">
      <c r="A511">
        <v>4312485</v>
      </c>
      <c r="B511">
        <v>32800</v>
      </c>
      <c r="C511" t="s">
        <v>517</v>
      </c>
      <c r="D511" t="s">
        <v>518</v>
      </c>
      <c r="E511" t="s">
        <v>45</v>
      </c>
      <c r="F511" t="s">
        <v>49</v>
      </c>
      <c r="G511" t="s">
        <v>534</v>
      </c>
      <c r="H511" s="47">
        <v>43370</v>
      </c>
      <c r="I511" t="s">
        <v>50</v>
      </c>
    </row>
    <row r="512" spans="1:9">
      <c r="A512">
        <v>4312486</v>
      </c>
      <c r="B512">
        <v>74200</v>
      </c>
      <c r="C512" t="s">
        <v>517</v>
      </c>
      <c r="D512" t="s">
        <v>518</v>
      </c>
      <c r="E512" t="s">
        <v>45</v>
      </c>
      <c r="F512" t="s">
        <v>49</v>
      </c>
      <c r="G512" t="s">
        <v>535</v>
      </c>
      <c r="H512" s="47">
        <v>43370</v>
      </c>
      <c r="I512" t="s">
        <v>50</v>
      </c>
    </row>
    <row r="513" spans="1:9">
      <c r="A513">
        <v>4310960</v>
      </c>
      <c r="B513">
        <v>68500</v>
      </c>
      <c r="C513" t="s">
        <v>517</v>
      </c>
      <c r="D513" t="s">
        <v>518</v>
      </c>
      <c r="E513" t="s">
        <v>45</v>
      </c>
      <c r="F513" t="s">
        <v>49</v>
      </c>
      <c r="G513" t="s">
        <v>536</v>
      </c>
      <c r="H513" s="47">
        <v>43361</v>
      </c>
      <c r="I513" t="s">
        <v>50</v>
      </c>
    </row>
    <row r="514" spans="1:9">
      <c r="A514">
        <v>4312912</v>
      </c>
      <c r="B514">
        <v>68500</v>
      </c>
      <c r="C514" t="s">
        <v>517</v>
      </c>
      <c r="D514" t="s">
        <v>518</v>
      </c>
      <c r="E514" t="s">
        <v>45</v>
      </c>
      <c r="F514" t="s">
        <v>49</v>
      </c>
      <c r="G514" t="s">
        <v>537</v>
      </c>
      <c r="H514" s="47">
        <v>43374</v>
      </c>
      <c r="I514" t="s">
        <v>50</v>
      </c>
    </row>
    <row r="515" spans="1:9">
      <c r="A515">
        <v>4312913</v>
      </c>
      <c r="B515">
        <v>47700</v>
      </c>
      <c r="C515" t="s">
        <v>517</v>
      </c>
      <c r="D515" t="s">
        <v>518</v>
      </c>
      <c r="E515" t="s">
        <v>45</v>
      </c>
      <c r="F515" t="s">
        <v>49</v>
      </c>
      <c r="G515" t="s">
        <v>538</v>
      </c>
      <c r="H515" s="47">
        <v>43374</v>
      </c>
      <c r="I515" t="s">
        <v>50</v>
      </c>
    </row>
    <row r="516" spans="1:9">
      <c r="A516">
        <v>4312957</v>
      </c>
      <c r="B516">
        <v>45400</v>
      </c>
      <c r="C516" t="s">
        <v>517</v>
      </c>
      <c r="D516" t="s">
        <v>518</v>
      </c>
      <c r="E516" t="s">
        <v>45</v>
      </c>
      <c r="F516" t="s">
        <v>49</v>
      </c>
      <c r="G516" t="s">
        <v>539</v>
      </c>
      <c r="H516" s="47">
        <v>43374</v>
      </c>
      <c r="I516" t="s">
        <v>50</v>
      </c>
    </row>
    <row r="517" spans="1:9">
      <c r="A517">
        <v>4312971</v>
      </c>
      <c r="B517">
        <v>120600</v>
      </c>
      <c r="C517" t="s">
        <v>517</v>
      </c>
      <c r="D517" t="s">
        <v>518</v>
      </c>
      <c r="E517" t="s">
        <v>45</v>
      </c>
      <c r="F517" t="s">
        <v>49</v>
      </c>
      <c r="G517" t="s">
        <v>540</v>
      </c>
      <c r="H517" s="47">
        <v>43376</v>
      </c>
      <c r="I517" t="s">
        <v>50</v>
      </c>
    </row>
    <row r="518" spans="1:9">
      <c r="A518">
        <v>4313139</v>
      </c>
      <c r="B518">
        <v>45100</v>
      </c>
      <c r="C518" t="s">
        <v>517</v>
      </c>
      <c r="D518" t="s">
        <v>518</v>
      </c>
      <c r="E518" t="s">
        <v>45</v>
      </c>
      <c r="F518" t="s">
        <v>49</v>
      </c>
      <c r="G518" t="s">
        <v>541</v>
      </c>
      <c r="H518" s="47">
        <v>43375</v>
      </c>
      <c r="I518" t="s">
        <v>50</v>
      </c>
    </row>
    <row r="519" spans="1:9">
      <c r="A519">
        <v>4313220</v>
      </c>
      <c r="B519">
        <v>191330</v>
      </c>
      <c r="C519" t="s">
        <v>517</v>
      </c>
      <c r="D519" t="s">
        <v>518</v>
      </c>
      <c r="E519" t="s">
        <v>45</v>
      </c>
      <c r="F519" t="s">
        <v>49</v>
      </c>
      <c r="G519" t="s">
        <v>542</v>
      </c>
      <c r="H519" s="47">
        <v>43375</v>
      </c>
      <c r="I519" t="s">
        <v>50</v>
      </c>
    </row>
    <row r="520" spans="1:9">
      <c r="A520">
        <v>4313280</v>
      </c>
      <c r="B520">
        <v>351820</v>
      </c>
      <c r="C520" t="s">
        <v>517</v>
      </c>
      <c r="D520" t="s">
        <v>518</v>
      </c>
      <c r="E520" t="s">
        <v>45</v>
      </c>
      <c r="F520" t="s">
        <v>49</v>
      </c>
      <c r="G520" t="s">
        <v>543</v>
      </c>
      <c r="H520" s="47">
        <v>43375</v>
      </c>
      <c r="I520" t="s">
        <v>50</v>
      </c>
    </row>
    <row r="521" spans="1:9">
      <c r="A521">
        <v>4313371</v>
      </c>
      <c r="B521">
        <v>228400</v>
      </c>
      <c r="C521" t="s">
        <v>517</v>
      </c>
      <c r="D521" t="s">
        <v>518</v>
      </c>
      <c r="E521" t="s">
        <v>45</v>
      </c>
      <c r="F521" t="s">
        <v>49</v>
      </c>
      <c r="G521" t="s">
        <v>544</v>
      </c>
      <c r="H521" s="47">
        <v>43376</v>
      </c>
      <c r="I521" t="s">
        <v>50</v>
      </c>
    </row>
    <row r="522" spans="1:9">
      <c r="A522">
        <v>4313485</v>
      </c>
      <c r="B522">
        <v>217060</v>
      </c>
      <c r="C522" t="s">
        <v>517</v>
      </c>
      <c r="D522" t="s">
        <v>518</v>
      </c>
      <c r="E522" t="s">
        <v>45</v>
      </c>
      <c r="F522" t="s">
        <v>49</v>
      </c>
      <c r="G522" t="s">
        <v>545</v>
      </c>
      <c r="H522" s="47">
        <v>43377</v>
      </c>
      <c r="I522" t="s">
        <v>50</v>
      </c>
    </row>
    <row r="523" spans="1:9">
      <c r="A523">
        <v>4313640</v>
      </c>
      <c r="B523">
        <v>1803486</v>
      </c>
      <c r="C523" t="s">
        <v>517</v>
      </c>
      <c r="D523" t="s">
        <v>518</v>
      </c>
      <c r="E523" t="s">
        <v>45</v>
      </c>
      <c r="F523" t="s">
        <v>49</v>
      </c>
      <c r="G523" t="s">
        <v>546</v>
      </c>
      <c r="H523" s="47">
        <v>43377</v>
      </c>
      <c r="I523" t="s">
        <v>50</v>
      </c>
    </row>
    <row r="524" spans="1:9">
      <c r="A524">
        <v>4313750</v>
      </c>
      <c r="B524">
        <v>104200</v>
      </c>
      <c r="C524" t="s">
        <v>517</v>
      </c>
      <c r="D524" t="s">
        <v>518</v>
      </c>
      <c r="E524" t="s">
        <v>45</v>
      </c>
      <c r="F524" t="s">
        <v>49</v>
      </c>
      <c r="G524" t="s">
        <v>547</v>
      </c>
      <c r="H524" s="47">
        <v>43378</v>
      </c>
      <c r="I524" t="s">
        <v>50</v>
      </c>
    </row>
    <row r="525" spans="1:9">
      <c r="A525">
        <v>4313902</v>
      </c>
      <c r="B525">
        <v>45100</v>
      </c>
      <c r="C525" t="s">
        <v>517</v>
      </c>
      <c r="D525" t="s">
        <v>518</v>
      </c>
      <c r="E525" t="s">
        <v>45</v>
      </c>
      <c r="F525" t="s">
        <v>49</v>
      </c>
      <c r="G525" t="s">
        <v>548</v>
      </c>
      <c r="H525" s="47">
        <v>43379</v>
      </c>
      <c r="I525" t="s">
        <v>50</v>
      </c>
    </row>
    <row r="526" spans="1:9">
      <c r="A526">
        <v>4313962</v>
      </c>
      <c r="B526">
        <v>4557210</v>
      </c>
      <c r="C526" t="s">
        <v>517</v>
      </c>
      <c r="D526" t="s">
        <v>518</v>
      </c>
      <c r="E526" t="s">
        <v>45</v>
      </c>
      <c r="F526" t="s">
        <v>49</v>
      </c>
      <c r="G526" t="s">
        <v>549</v>
      </c>
      <c r="H526" s="47">
        <v>43380</v>
      </c>
      <c r="I526" t="s">
        <v>50</v>
      </c>
    </row>
    <row r="527" spans="1:9">
      <c r="A527">
        <v>4313995</v>
      </c>
      <c r="B527">
        <v>32800</v>
      </c>
      <c r="C527" t="s">
        <v>517</v>
      </c>
      <c r="D527" t="s">
        <v>518</v>
      </c>
      <c r="E527" t="s">
        <v>45</v>
      </c>
      <c r="F527" t="s">
        <v>49</v>
      </c>
      <c r="G527" t="s">
        <v>550</v>
      </c>
      <c r="H527" s="47">
        <v>43381</v>
      </c>
      <c r="I527" t="s">
        <v>50</v>
      </c>
    </row>
    <row r="528" spans="1:9">
      <c r="A528">
        <v>4314027</v>
      </c>
      <c r="B528">
        <v>108100</v>
      </c>
      <c r="C528" t="s">
        <v>517</v>
      </c>
      <c r="D528" t="s">
        <v>518</v>
      </c>
      <c r="E528" t="s">
        <v>45</v>
      </c>
      <c r="F528" t="s">
        <v>49</v>
      </c>
      <c r="G528" t="s">
        <v>551</v>
      </c>
      <c r="H528" s="47">
        <v>43381</v>
      </c>
      <c r="I528" t="s">
        <v>50</v>
      </c>
    </row>
    <row r="529" spans="1:9">
      <c r="A529">
        <v>4314036</v>
      </c>
      <c r="B529">
        <v>134900</v>
      </c>
      <c r="C529" t="s">
        <v>517</v>
      </c>
      <c r="D529" t="s">
        <v>518</v>
      </c>
      <c r="E529" t="s">
        <v>45</v>
      </c>
      <c r="F529" t="s">
        <v>49</v>
      </c>
      <c r="G529" t="s">
        <v>552</v>
      </c>
      <c r="H529" s="47">
        <v>43381</v>
      </c>
      <c r="I529" t="s">
        <v>50</v>
      </c>
    </row>
    <row r="530" spans="1:9">
      <c r="A530">
        <v>4314051</v>
      </c>
      <c r="B530">
        <v>45100</v>
      </c>
      <c r="C530" t="s">
        <v>517</v>
      </c>
      <c r="D530" t="s">
        <v>518</v>
      </c>
      <c r="E530" t="s">
        <v>45</v>
      </c>
      <c r="F530" t="s">
        <v>49</v>
      </c>
      <c r="G530" t="s">
        <v>553</v>
      </c>
      <c r="H530" s="47">
        <v>43381</v>
      </c>
      <c r="I530" t="s">
        <v>50</v>
      </c>
    </row>
    <row r="531" spans="1:9">
      <c r="A531">
        <v>4314052</v>
      </c>
      <c r="B531">
        <v>134900</v>
      </c>
      <c r="C531" t="s">
        <v>517</v>
      </c>
      <c r="D531" t="s">
        <v>518</v>
      </c>
      <c r="E531" t="s">
        <v>45</v>
      </c>
      <c r="F531" t="s">
        <v>49</v>
      </c>
      <c r="G531" t="s">
        <v>554</v>
      </c>
      <c r="H531" s="47">
        <v>43381</v>
      </c>
      <c r="I531" t="s">
        <v>50</v>
      </c>
    </row>
    <row r="532" spans="1:9">
      <c r="A532">
        <v>4314053</v>
      </c>
      <c r="B532">
        <v>45100</v>
      </c>
      <c r="C532" t="s">
        <v>517</v>
      </c>
      <c r="D532" t="s">
        <v>518</v>
      </c>
      <c r="E532" t="s">
        <v>45</v>
      </c>
      <c r="F532" t="s">
        <v>49</v>
      </c>
      <c r="G532" t="s">
        <v>555</v>
      </c>
      <c r="H532" s="47">
        <v>43381</v>
      </c>
      <c r="I532" t="s">
        <v>50</v>
      </c>
    </row>
    <row r="533" spans="1:9">
      <c r="A533">
        <v>4314054</v>
      </c>
      <c r="B533">
        <v>45100</v>
      </c>
      <c r="C533" t="s">
        <v>517</v>
      </c>
      <c r="D533" t="s">
        <v>518</v>
      </c>
      <c r="E533" t="s">
        <v>45</v>
      </c>
      <c r="F533" t="s">
        <v>49</v>
      </c>
      <c r="G533" t="s">
        <v>556</v>
      </c>
      <c r="H533" s="47">
        <v>43381</v>
      </c>
      <c r="I533" t="s">
        <v>50</v>
      </c>
    </row>
    <row r="534" spans="1:9">
      <c r="A534">
        <v>4314064</v>
      </c>
      <c r="B534">
        <v>45100</v>
      </c>
      <c r="C534" t="s">
        <v>517</v>
      </c>
      <c r="D534" t="s">
        <v>518</v>
      </c>
      <c r="E534" t="s">
        <v>45</v>
      </c>
      <c r="F534" t="s">
        <v>49</v>
      </c>
      <c r="G534" t="s">
        <v>557</v>
      </c>
      <c r="H534" s="47">
        <v>43381</v>
      </c>
      <c r="I534" t="s">
        <v>50</v>
      </c>
    </row>
    <row r="535" spans="1:9">
      <c r="A535">
        <v>4314067</v>
      </c>
      <c r="B535">
        <v>68500</v>
      </c>
      <c r="C535" t="s">
        <v>517</v>
      </c>
      <c r="D535" t="s">
        <v>518</v>
      </c>
      <c r="E535" t="s">
        <v>45</v>
      </c>
      <c r="F535" t="s">
        <v>49</v>
      </c>
      <c r="G535" t="s">
        <v>558</v>
      </c>
      <c r="H535" s="47">
        <v>43381</v>
      </c>
      <c r="I535" t="s">
        <v>50</v>
      </c>
    </row>
    <row r="536" spans="1:9">
      <c r="A536">
        <v>4314068</v>
      </c>
      <c r="B536">
        <v>108100</v>
      </c>
      <c r="C536" t="s">
        <v>517</v>
      </c>
      <c r="D536" t="s">
        <v>518</v>
      </c>
      <c r="E536" t="s">
        <v>45</v>
      </c>
      <c r="F536" t="s">
        <v>49</v>
      </c>
      <c r="G536" t="s">
        <v>559</v>
      </c>
      <c r="H536" s="47">
        <v>43381</v>
      </c>
      <c r="I536" t="s">
        <v>50</v>
      </c>
    </row>
    <row r="537" spans="1:9">
      <c r="A537">
        <v>4314071</v>
      </c>
      <c r="B537">
        <v>68500</v>
      </c>
      <c r="C537" t="s">
        <v>517</v>
      </c>
      <c r="D537" t="s">
        <v>518</v>
      </c>
      <c r="E537" t="s">
        <v>45</v>
      </c>
      <c r="F537" t="s">
        <v>49</v>
      </c>
      <c r="G537" t="s">
        <v>560</v>
      </c>
      <c r="H537" s="47">
        <v>43381</v>
      </c>
      <c r="I537" t="s">
        <v>50</v>
      </c>
    </row>
    <row r="538" spans="1:9">
      <c r="A538">
        <v>4314075</v>
      </c>
      <c r="B538">
        <v>16900</v>
      </c>
      <c r="C538" t="s">
        <v>517</v>
      </c>
      <c r="D538" t="s">
        <v>518</v>
      </c>
      <c r="E538" t="s">
        <v>45</v>
      </c>
      <c r="F538" t="s">
        <v>49</v>
      </c>
      <c r="G538" t="s">
        <v>561</v>
      </c>
      <c r="H538" s="47">
        <v>43381</v>
      </c>
      <c r="I538" t="s">
        <v>50</v>
      </c>
    </row>
    <row r="539" spans="1:9">
      <c r="A539">
        <v>4314099</v>
      </c>
      <c r="B539">
        <v>58100</v>
      </c>
      <c r="C539" t="s">
        <v>517</v>
      </c>
      <c r="D539" t="s">
        <v>518</v>
      </c>
      <c r="E539" t="s">
        <v>45</v>
      </c>
      <c r="F539" t="s">
        <v>49</v>
      </c>
      <c r="G539" t="s">
        <v>562</v>
      </c>
      <c r="H539" s="47">
        <v>43381</v>
      </c>
      <c r="I539" t="s">
        <v>50</v>
      </c>
    </row>
    <row r="540" spans="1:9">
      <c r="A540">
        <v>4314105</v>
      </c>
      <c r="B540">
        <v>134900</v>
      </c>
      <c r="C540" t="s">
        <v>517</v>
      </c>
      <c r="D540" t="s">
        <v>518</v>
      </c>
      <c r="E540" t="s">
        <v>45</v>
      </c>
      <c r="F540" t="s">
        <v>49</v>
      </c>
      <c r="G540" t="s">
        <v>563</v>
      </c>
      <c r="H540" s="47">
        <v>43381</v>
      </c>
      <c r="I540" t="s">
        <v>50</v>
      </c>
    </row>
    <row r="541" spans="1:9">
      <c r="A541">
        <v>4316092</v>
      </c>
      <c r="B541">
        <v>106030</v>
      </c>
      <c r="C541" t="s">
        <v>517</v>
      </c>
      <c r="D541" t="s">
        <v>518</v>
      </c>
      <c r="E541" t="s">
        <v>175</v>
      </c>
      <c r="F541" t="s">
        <v>49</v>
      </c>
      <c r="G541" t="s">
        <v>564</v>
      </c>
      <c r="H541" s="47">
        <v>43410</v>
      </c>
      <c r="I541" t="s">
        <v>565</v>
      </c>
    </row>
    <row r="542" spans="1:9">
      <c r="A542">
        <v>4317157</v>
      </c>
      <c r="B542">
        <v>45100</v>
      </c>
      <c r="C542" t="s">
        <v>517</v>
      </c>
      <c r="D542" t="s">
        <v>518</v>
      </c>
      <c r="E542" t="s">
        <v>45</v>
      </c>
      <c r="F542" t="s">
        <v>49</v>
      </c>
      <c r="G542" t="s">
        <v>566</v>
      </c>
      <c r="H542" s="47">
        <v>43415</v>
      </c>
      <c r="I542" t="s">
        <v>50</v>
      </c>
    </row>
    <row r="543" spans="1:9">
      <c r="A543">
        <v>4317414</v>
      </c>
      <c r="B543">
        <v>65900</v>
      </c>
      <c r="C543" t="s">
        <v>517</v>
      </c>
      <c r="D543" t="s">
        <v>518</v>
      </c>
      <c r="E543" t="s">
        <v>45</v>
      </c>
      <c r="F543" t="s">
        <v>49</v>
      </c>
      <c r="G543" t="s">
        <v>567</v>
      </c>
      <c r="H543" s="47">
        <v>43417</v>
      </c>
      <c r="I543" t="s">
        <v>50</v>
      </c>
    </row>
    <row r="544" spans="1:9">
      <c r="A544">
        <v>4318002</v>
      </c>
      <c r="B544">
        <v>25800</v>
      </c>
      <c r="C544" t="s">
        <v>517</v>
      </c>
      <c r="D544" t="s">
        <v>518</v>
      </c>
      <c r="E544" t="s">
        <v>45</v>
      </c>
      <c r="F544" t="s">
        <v>49</v>
      </c>
      <c r="G544" t="s">
        <v>568</v>
      </c>
      <c r="H544" s="47">
        <v>43420</v>
      </c>
      <c r="I544" t="s">
        <v>50</v>
      </c>
    </row>
    <row r="545" spans="1:9">
      <c r="A545">
        <v>4319046</v>
      </c>
      <c r="B545">
        <v>45100</v>
      </c>
      <c r="C545" t="s">
        <v>517</v>
      </c>
      <c r="D545" t="s">
        <v>518</v>
      </c>
      <c r="E545" t="s">
        <v>45</v>
      </c>
      <c r="F545" t="s">
        <v>49</v>
      </c>
      <c r="G545" t="s">
        <v>569</v>
      </c>
      <c r="H545" s="47">
        <v>43425</v>
      </c>
      <c r="I545" t="s">
        <v>50</v>
      </c>
    </row>
    <row r="546" spans="1:9">
      <c r="A546">
        <v>4319544</v>
      </c>
      <c r="B546">
        <v>684540</v>
      </c>
      <c r="C546" t="s">
        <v>517</v>
      </c>
      <c r="D546" t="s">
        <v>518</v>
      </c>
      <c r="E546" t="s">
        <v>45</v>
      </c>
      <c r="F546" t="s">
        <v>49</v>
      </c>
      <c r="G546" t="s">
        <v>570</v>
      </c>
      <c r="H546" s="47">
        <v>43427</v>
      </c>
      <c r="I546" t="s">
        <v>50</v>
      </c>
    </row>
    <row r="547" spans="1:9">
      <c r="A547">
        <v>4319842</v>
      </c>
      <c r="B547">
        <v>919976</v>
      </c>
      <c r="C547" t="s">
        <v>517</v>
      </c>
      <c r="D547" t="s">
        <v>518</v>
      </c>
      <c r="E547" t="s">
        <v>175</v>
      </c>
      <c r="F547" t="s">
        <v>49</v>
      </c>
      <c r="G547" t="s">
        <v>571</v>
      </c>
      <c r="H547" s="47">
        <v>43429</v>
      </c>
      <c r="I547" t="s">
        <v>565</v>
      </c>
    </row>
    <row r="548" spans="1:9">
      <c r="A548">
        <v>4319945</v>
      </c>
      <c r="B548">
        <v>45100</v>
      </c>
      <c r="C548" t="s">
        <v>517</v>
      </c>
      <c r="D548" t="s">
        <v>518</v>
      </c>
      <c r="E548" t="s">
        <v>45</v>
      </c>
      <c r="F548" t="s">
        <v>49</v>
      </c>
      <c r="G548" t="s">
        <v>572</v>
      </c>
      <c r="H548" s="47">
        <v>43429</v>
      </c>
      <c r="I548" t="s">
        <v>50</v>
      </c>
    </row>
    <row r="549" spans="1:9">
      <c r="A549">
        <v>4320298</v>
      </c>
      <c r="B549">
        <v>22700</v>
      </c>
      <c r="C549" t="s">
        <v>517</v>
      </c>
      <c r="D549" t="s">
        <v>518</v>
      </c>
      <c r="E549" t="s">
        <v>45</v>
      </c>
      <c r="F549" t="s">
        <v>49</v>
      </c>
      <c r="G549" t="s">
        <v>573</v>
      </c>
      <c r="H549" s="47">
        <v>43431</v>
      </c>
      <c r="I549" t="s">
        <v>50</v>
      </c>
    </row>
    <row r="550" spans="1:9">
      <c r="A550">
        <v>4320322</v>
      </c>
      <c r="B550">
        <v>45100</v>
      </c>
      <c r="C550" t="s">
        <v>517</v>
      </c>
      <c r="D550" t="s">
        <v>518</v>
      </c>
      <c r="E550" t="s">
        <v>45</v>
      </c>
      <c r="F550" t="s">
        <v>49</v>
      </c>
      <c r="G550" t="s">
        <v>574</v>
      </c>
      <c r="H550" s="47">
        <v>43431</v>
      </c>
      <c r="I550" t="s">
        <v>50</v>
      </c>
    </row>
    <row r="551" spans="1:9">
      <c r="A551">
        <v>4320324</v>
      </c>
      <c r="B551">
        <v>45100</v>
      </c>
      <c r="C551" t="s">
        <v>517</v>
      </c>
      <c r="D551" t="s">
        <v>518</v>
      </c>
      <c r="E551" t="s">
        <v>45</v>
      </c>
      <c r="F551" t="s">
        <v>49</v>
      </c>
      <c r="G551" t="s">
        <v>575</v>
      </c>
      <c r="H551" s="47">
        <v>43431</v>
      </c>
      <c r="I551" t="s">
        <v>50</v>
      </c>
    </row>
    <row r="552" spans="1:9">
      <c r="A552">
        <v>4320424</v>
      </c>
      <c r="B552">
        <v>153320</v>
      </c>
      <c r="C552" t="s">
        <v>517</v>
      </c>
      <c r="D552" t="s">
        <v>518</v>
      </c>
      <c r="E552" t="s">
        <v>45</v>
      </c>
      <c r="F552" t="s">
        <v>49</v>
      </c>
      <c r="G552" t="s">
        <v>576</v>
      </c>
      <c r="H552" s="47">
        <v>43431</v>
      </c>
      <c r="I552" t="s">
        <v>50</v>
      </c>
    </row>
    <row r="553" spans="1:9">
      <c r="A553">
        <v>4320534</v>
      </c>
      <c r="B553">
        <v>45100</v>
      </c>
      <c r="C553" t="s">
        <v>517</v>
      </c>
      <c r="D553" t="s">
        <v>518</v>
      </c>
      <c r="E553" t="s">
        <v>45</v>
      </c>
      <c r="F553" t="s">
        <v>49</v>
      </c>
      <c r="G553" t="s">
        <v>577</v>
      </c>
      <c r="H553" s="47">
        <v>43431</v>
      </c>
      <c r="I553" t="s">
        <v>50</v>
      </c>
    </row>
    <row r="554" spans="1:9">
      <c r="A554">
        <v>4320733</v>
      </c>
      <c r="B554">
        <v>45100</v>
      </c>
      <c r="C554" t="s">
        <v>517</v>
      </c>
      <c r="D554" t="s">
        <v>518</v>
      </c>
      <c r="E554" t="s">
        <v>45</v>
      </c>
      <c r="F554" t="s">
        <v>49</v>
      </c>
      <c r="G554" t="s">
        <v>578</v>
      </c>
      <c r="H554" s="47">
        <v>43433</v>
      </c>
      <c r="I554" t="s">
        <v>50</v>
      </c>
    </row>
    <row r="555" spans="1:9">
      <c r="A555">
        <v>4320734</v>
      </c>
      <c r="B555">
        <v>45100</v>
      </c>
      <c r="C555" t="s">
        <v>517</v>
      </c>
      <c r="D555" t="s">
        <v>518</v>
      </c>
      <c r="E555" t="s">
        <v>45</v>
      </c>
      <c r="F555" t="s">
        <v>49</v>
      </c>
      <c r="G555" t="s">
        <v>579</v>
      </c>
      <c r="H555" s="47">
        <v>43433</v>
      </c>
      <c r="I555" t="s">
        <v>50</v>
      </c>
    </row>
    <row r="556" spans="1:9">
      <c r="A556">
        <v>4320763</v>
      </c>
      <c r="B556">
        <v>45100</v>
      </c>
      <c r="C556" t="s">
        <v>517</v>
      </c>
      <c r="D556" t="s">
        <v>518</v>
      </c>
      <c r="E556" t="s">
        <v>45</v>
      </c>
      <c r="F556" t="s">
        <v>49</v>
      </c>
      <c r="G556" t="s">
        <v>580</v>
      </c>
      <c r="H556" s="47">
        <v>43433</v>
      </c>
      <c r="I556" t="s">
        <v>50</v>
      </c>
    </row>
    <row r="557" spans="1:9">
      <c r="A557">
        <v>4320908</v>
      </c>
      <c r="B557">
        <v>361500</v>
      </c>
      <c r="C557" t="s">
        <v>517</v>
      </c>
      <c r="D557" t="s">
        <v>518</v>
      </c>
      <c r="E557" t="s">
        <v>45</v>
      </c>
      <c r="F557" t="s">
        <v>49</v>
      </c>
      <c r="G557" t="s">
        <v>581</v>
      </c>
      <c r="H557" s="47">
        <v>43433</v>
      </c>
      <c r="I557" t="s">
        <v>50</v>
      </c>
    </row>
    <row r="558" spans="1:9">
      <c r="A558">
        <v>4320909</v>
      </c>
      <c r="B558">
        <v>68500</v>
      </c>
      <c r="C558" t="s">
        <v>517</v>
      </c>
      <c r="D558" t="s">
        <v>518</v>
      </c>
      <c r="E558" t="s">
        <v>45</v>
      </c>
      <c r="F558" t="s">
        <v>49</v>
      </c>
      <c r="G558" t="s">
        <v>582</v>
      </c>
      <c r="H558" s="47">
        <v>43433</v>
      </c>
      <c r="I558" t="s">
        <v>50</v>
      </c>
    </row>
    <row r="559" spans="1:9">
      <c r="A559">
        <v>4320912</v>
      </c>
      <c r="B559">
        <v>120600</v>
      </c>
      <c r="C559" t="s">
        <v>517</v>
      </c>
      <c r="D559" t="s">
        <v>518</v>
      </c>
      <c r="E559" t="s">
        <v>45</v>
      </c>
      <c r="F559" t="s">
        <v>49</v>
      </c>
      <c r="G559" t="s">
        <v>583</v>
      </c>
      <c r="H559" s="47">
        <v>43433</v>
      </c>
      <c r="I559" t="s">
        <v>50</v>
      </c>
    </row>
    <row r="560" spans="1:9">
      <c r="A560">
        <v>4320958</v>
      </c>
      <c r="B560">
        <v>45100</v>
      </c>
      <c r="C560" t="s">
        <v>517</v>
      </c>
      <c r="D560" t="s">
        <v>518</v>
      </c>
      <c r="E560" t="s">
        <v>45</v>
      </c>
      <c r="F560" t="s">
        <v>49</v>
      </c>
      <c r="G560" t="s">
        <v>584</v>
      </c>
      <c r="H560" s="47">
        <v>43434</v>
      </c>
      <c r="I560" t="s">
        <v>50</v>
      </c>
    </row>
    <row r="561" spans="1:9">
      <c r="A561">
        <v>4320960</v>
      </c>
      <c r="B561">
        <v>45100</v>
      </c>
      <c r="C561" t="s">
        <v>517</v>
      </c>
      <c r="D561" t="s">
        <v>518</v>
      </c>
      <c r="E561" t="s">
        <v>45</v>
      </c>
      <c r="F561" t="s">
        <v>49</v>
      </c>
      <c r="G561" t="s">
        <v>585</v>
      </c>
      <c r="H561" s="47">
        <v>43434</v>
      </c>
      <c r="I561" t="s">
        <v>50</v>
      </c>
    </row>
    <row r="562" spans="1:9">
      <c r="A562">
        <v>4316058</v>
      </c>
      <c r="B562">
        <v>1427653</v>
      </c>
      <c r="C562" t="s">
        <v>517</v>
      </c>
      <c r="D562" t="s">
        <v>518</v>
      </c>
      <c r="E562" t="s">
        <v>45</v>
      </c>
      <c r="F562" t="s">
        <v>49</v>
      </c>
      <c r="G562" t="s">
        <v>586</v>
      </c>
      <c r="H562" s="47">
        <v>43395</v>
      </c>
      <c r="I562" t="s">
        <v>50</v>
      </c>
    </row>
    <row r="563" spans="1:9">
      <c r="A563">
        <v>4318511</v>
      </c>
      <c r="B563">
        <v>714280</v>
      </c>
      <c r="C563" t="s">
        <v>517</v>
      </c>
      <c r="D563" t="s">
        <v>518</v>
      </c>
      <c r="E563" t="s">
        <v>45</v>
      </c>
      <c r="F563" t="s">
        <v>49</v>
      </c>
      <c r="G563" t="s">
        <v>587</v>
      </c>
      <c r="H563" s="47">
        <v>43423</v>
      </c>
      <c r="I563" t="s">
        <v>50</v>
      </c>
    </row>
    <row r="564" spans="1:9">
      <c r="A564">
        <v>4319944</v>
      </c>
      <c r="B564">
        <v>45100</v>
      </c>
      <c r="C564" t="s">
        <v>517</v>
      </c>
      <c r="D564" t="s">
        <v>518</v>
      </c>
      <c r="E564" t="s">
        <v>45</v>
      </c>
      <c r="F564" t="s">
        <v>49</v>
      </c>
      <c r="G564" t="s">
        <v>588</v>
      </c>
      <c r="H564" s="47">
        <v>43429</v>
      </c>
      <c r="I564" t="s">
        <v>50</v>
      </c>
    </row>
    <row r="565" spans="1:9">
      <c r="A565">
        <v>4320560</v>
      </c>
      <c r="B565">
        <v>42100</v>
      </c>
      <c r="C565" t="s">
        <v>517</v>
      </c>
      <c r="D565" t="s">
        <v>518</v>
      </c>
      <c r="E565" t="s">
        <v>45</v>
      </c>
      <c r="F565" t="s">
        <v>49</v>
      </c>
      <c r="G565" t="s">
        <v>589</v>
      </c>
      <c r="H565" s="47">
        <v>43432</v>
      </c>
      <c r="I565" t="s">
        <v>50</v>
      </c>
    </row>
    <row r="566" spans="1:9">
      <c r="A566">
        <v>4320612</v>
      </c>
      <c r="B566">
        <v>42100</v>
      </c>
      <c r="C566" t="s">
        <v>517</v>
      </c>
      <c r="D566" t="s">
        <v>518</v>
      </c>
      <c r="E566" t="s">
        <v>45</v>
      </c>
      <c r="F566" t="s">
        <v>49</v>
      </c>
      <c r="G566" t="s">
        <v>590</v>
      </c>
      <c r="H566" s="47">
        <v>43432</v>
      </c>
      <c r="I566" t="s">
        <v>50</v>
      </c>
    </row>
    <row r="567" spans="1:9">
      <c r="A567">
        <v>4320559</v>
      </c>
      <c r="B567">
        <v>22700</v>
      </c>
      <c r="C567" t="s">
        <v>517</v>
      </c>
      <c r="D567" t="s">
        <v>518</v>
      </c>
      <c r="E567" t="s">
        <v>45</v>
      </c>
      <c r="F567" t="s">
        <v>49</v>
      </c>
      <c r="G567" t="s">
        <v>591</v>
      </c>
      <c r="H567" s="47">
        <v>43432</v>
      </c>
      <c r="I567" t="s">
        <v>50</v>
      </c>
    </row>
    <row r="568" spans="1:9">
      <c r="A568">
        <v>4318595</v>
      </c>
      <c r="B568">
        <v>21400</v>
      </c>
      <c r="C568" t="s">
        <v>517</v>
      </c>
      <c r="D568" t="s">
        <v>518</v>
      </c>
      <c r="E568" t="s">
        <v>45</v>
      </c>
      <c r="F568" t="s">
        <v>49</v>
      </c>
      <c r="G568" t="s">
        <v>592</v>
      </c>
      <c r="H568" s="47">
        <v>43424</v>
      </c>
      <c r="I568" t="s">
        <v>50</v>
      </c>
    </row>
    <row r="569" spans="1:9">
      <c r="A569">
        <v>4320325</v>
      </c>
      <c r="B569">
        <v>22700</v>
      </c>
      <c r="C569" t="s">
        <v>517</v>
      </c>
      <c r="D569" t="s">
        <v>518</v>
      </c>
      <c r="E569" t="s">
        <v>45</v>
      </c>
      <c r="F569" t="s">
        <v>49</v>
      </c>
      <c r="G569" t="s">
        <v>593</v>
      </c>
      <c r="H569" s="47">
        <v>43431</v>
      </c>
      <c r="I569" t="s">
        <v>50</v>
      </c>
    </row>
    <row r="570" spans="1:9">
      <c r="A570">
        <v>4320103</v>
      </c>
      <c r="B570">
        <v>22700</v>
      </c>
      <c r="C570" t="s">
        <v>517</v>
      </c>
      <c r="D570" t="s">
        <v>518</v>
      </c>
      <c r="E570" t="s">
        <v>45</v>
      </c>
      <c r="F570" t="s">
        <v>49</v>
      </c>
      <c r="G570" t="s">
        <v>594</v>
      </c>
      <c r="H570" s="47">
        <v>43430</v>
      </c>
      <c r="I570" t="s">
        <v>50</v>
      </c>
    </row>
    <row r="571" spans="1:9">
      <c r="A571">
        <v>4319158</v>
      </c>
      <c r="B571">
        <v>21400</v>
      </c>
      <c r="C571" t="s">
        <v>517</v>
      </c>
      <c r="D571" t="s">
        <v>518</v>
      </c>
      <c r="E571" t="s">
        <v>45</v>
      </c>
      <c r="F571" t="s">
        <v>49</v>
      </c>
      <c r="G571" t="s">
        <v>595</v>
      </c>
      <c r="H571" s="47">
        <v>43426</v>
      </c>
      <c r="I571" t="s">
        <v>50</v>
      </c>
    </row>
    <row r="572" spans="1:9">
      <c r="A572">
        <v>4320598</v>
      </c>
      <c r="B572">
        <v>22700</v>
      </c>
      <c r="C572" t="s">
        <v>517</v>
      </c>
      <c r="D572" t="s">
        <v>518</v>
      </c>
      <c r="E572" t="s">
        <v>45</v>
      </c>
      <c r="F572" t="s">
        <v>49</v>
      </c>
      <c r="G572" t="s">
        <v>596</v>
      </c>
      <c r="H572" s="47">
        <v>43432</v>
      </c>
      <c r="I572" t="s">
        <v>50</v>
      </c>
    </row>
    <row r="573" spans="1:9">
      <c r="A573">
        <v>4320108</v>
      </c>
      <c r="B573">
        <v>45100</v>
      </c>
      <c r="C573" t="s">
        <v>517</v>
      </c>
      <c r="D573" t="s">
        <v>518</v>
      </c>
      <c r="E573" t="s">
        <v>45</v>
      </c>
      <c r="F573" t="s">
        <v>49</v>
      </c>
      <c r="G573" t="s">
        <v>597</v>
      </c>
      <c r="H573" s="47">
        <v>43430</v>
      </c>
      <c r="I573" t="s">
        <v>50</v>
      </c>
    </row>
    <row r="574" spans="1:9">
      <c r="A574">
        <v>4318153</v>
      </c>
      <c r="B574">
        <v>32800</v>
      </c>
      <c r="C574" t="s">
        <v>517</v>
      </c>
      <c r="D574" t="s">
        <v>518</v>
      </c>
      <c r="E574" t="s">
        <v>45</v>
      </c>
      <c r="F574" t="s">
        <v>49</v>
      </c>
      <c r="G574" t="s">
        <v>598</v>
      </c>
      <c r="H574" s="47">
        <v>43420</v>
      </c>
      <c r="I574" t="s">
        <v>50</v>
      </c>
    </row>
    <row r="575" spans="1:9">
      <c r="A575">
        <v>4309145</v>
      </c>
      <c r="B575">
        <v>154400</v>
      </c>
      <c r="C575" t="s">
        <v>517</v>
      </c>
      <c r="D575" t="s">
        <v>518</v>
      </c>
      <c r="E575" t="s">
        <v>45</v>
      </c>
      <c r="F575" t="s">
        <v>49</v>
      </c>
      <c r="G575" t="s">
        <v>599</v>
      </c>
      <c r="H575" s="47">
        <v>43349</v>
      </c>
      <c r="I575" t="s">
        <v>50</v>
      </c>
    </row>
    <row r="576" spans="1:9">
      <c r="A576">
        <v>4318003</v>
      </c>
      <c r="B576">
        <v>122700</v>
      </c>
      <c r="C576" t="s">
        <v>517</v>
      </c>
      <c r="D576" t="s">
        <v>518</v>
      </c>
      <c r="E576" t="s">
        <v>45</v>
      </c>
      <c r="F576" t="s">
        <v>49</v>
      </c>
      <c r="G576" t="s">
        <v>600</v>
      </c>
      <c r="H576" s="47">
        <v>43420</v>
      </c>
      <c r="I576" t="s">
        <v>50</v>
      </c>
    </row>
    <row r="577" spans="1:9">
      <c r="A577">
        <v>4318006</v>
      </c>
      <c r="B577">
        <v>122700</v>
      </c>
      <c r="C577" t="s">
        <v>517</v>
      </c>
      <c r="D577" t="s">
        <v>518</v>
      </c>
      <c r="E577" t="s">
        <v>45</v>
      </c>
      <c r="F577" t="s">
        <v>49</v>
      </c>
      <c r="G577" t="s">
        <v>601</v>
      </c>
      <c r="H577" s="47">
        <v>43420</v>
      </c>
      <c r="I577" t="s">
        <v>50</v>
      </c>
    </row>
    <row r="578" spans="1:9">
      <c r="A578">
        <v>4318007</v>
      </c>
      <c r="B578">
        <v>122700</v>
      </c>
      <c r="C578" t="s">
        <v>517</v>
      </c>
      <c r="D578" t="s">
        <v>518</v>
      </c>
      <c r="E578" t="s">
        <v>45</v>
      </c>
      <c r="F578" t="s">
        <v>49</v>
      </c>
      <c r="G578" t="s">
        <v>602</v>
      </c>
      <c r="H578" s="47">
        <v>43420</v>
      </c>
      <c r="I578" t="s">
        <v>50</v>
      </c>
    </row>
    <row r="579" spans="1:9">
      <c r="A579">
        <v>4318008</v>
      </c>
      <c r="B579">
        <v>107000</v>
      </c>
      <c r="C579" t="s">
        <v>517</v>
      </c>
      <c r="D579" t="s">
        <v>518</v>
      </c>
      <c r="E579" t="s">
        <v>45</v>
      </c>
      <c r="F579" t="s">
        <v>49</v>
      </c>
      <c r="G579" t="s">
        <v>603</v>
      </c>
      <c r="H579" s="47">
        <v>43420</v>
      </c>
      <c r="I579" t="s">
        <v>50</v>
      </c>
    </row>
    <row r="580" spans="1:9">
      <c r="A580">
        <v>4318009</v>
      </c>
      <c r="B580">
        <v>202300</v>
      </c>
      <c r="C580" t="s">
        <v>517</v>
      </c>
      <c r="D580" t="s">
        <v>518</v>
      </c>
      <c r="E580" t="s">
        <v>45</v>
      </c>
      <c r="F580" t="s">
        <v>49</v>
      </c>
      <c r="G580" t="s">
        <v>604</v>
      </c>
      <c r="H580" s="47">
        <v>43420</v>
      </c>
      <c r="I580" t="s">
        <v>50</v>
      </c>
    </row>
    <row r="581" spans="1:9">
      <c r="A581">
        <v>4318010</v>
      </c>
      <c r="B581">
        <v>122700</v>
      </c>
      <c r="C581" t="s">
        <v>517</v>
      </c>
      <c r="D581" t="s">
        <v>518</v>
      </c>
      <c r="E581" t="s">
        <v>45</v>
      </c>
      <c r="F581" t="s">
        <v>49</v>
      </c>
      <c r="G581" t="s">
        <v>605</v>
      </c>
      <c r="H581" s="47">
        <v>43420</v>
      </c>
      <c r="I581" t="s">
        <v>50</v>
      </c>
    </row>
    <row r="582" spans="1:9">
      <c r="A582">
        <v>4318011</v>
      </c>
      <c r="B582">
        <v>104200</v>
      </c>
      <c r="C582" t="s">
        <v>517</v>
      </c>
      <c r="D582" t="s">
        <v>518</v>
      </c>
      <c r="E582" t="s">
        <v>45</v>
      </c>
      <c r="F582" t="s">
        <v>49</v>
      </c>
      <c r="G582" t="s">
        <v>606</v>
      </c>
      <c r="H582" s="47">
        <v>43420</v>
      </c>
      <c r="I582" t="s">
        <v>50</v>
      </c>
    </row>
    <row r="583" spans="1:9">
      <c r="A583">
        <v>4318012</v>
      </c>
      <c r="B583">
        <v>122700</v>
      </c>
      <c r="C583" t="s">
        <v>517</v>
      </c>
      <c r="D583" t="s">
        <v>518</v>
      </c>
      <c r="E583" t="s">
        <v>45</v>
      </c>
      <c r="F583" t="s">
        <v>49</v>
      </c>
      <c r="G583" t="s">
        <v>607</v>
      </c>
      <c r="H583" s="47">
        <v>43420</v>
      </c>
      <c r="I583" t="s">
        <v>50</v>
      </c>
    </row>
    <row r="584" spans="1:9">
      <c r="A584">
        <v>4317991</v>
      </c>
      <c r="B584">
        <v>202300</v>
      </c>
      <c r="C584" t="s">
        <v>517</v>
      </c>
      <c r="D584" t="s">
        <v>518</v>
      </c>
      <c r="E584" t="s">
        <v>45</v>
      </c>
      <c r="F584" t="s">
        <v>49</v>
      </c>
      <c r="G584" t="s">
        <v>608</v>
      </c>
      <c r="H584" s="47">
        <v>43420</v>
      </c>
      <c r="I584" t="s">
        <v>50</v>
      </c>
    </row>
    <row r="585" spans="1:9">
      <c r="A585">
        <v>4318013</v>
      </c>
      <c r="B585">
        <v>104200</v>
      </c>
      <c r="C585" t="s">
        <v>517</v>
      </c>
      <c r="D585" t="s">
        <v>518</v>
      </c>
      <c r="E585" t="s">
        <v>45</v>
      </c>
      <c r="F585" t="s">
        <v>49</v>
      </c>
      <c r="G585" t="s">
        <v>609</v>
      </c>
      <c r="H585" s="47">
        <v>43420</v>
      </c>
      <c r="I585" t="s">
        <v>50</v>
      </c>
    </row>
    <row r="586" spans="1:9">
      <c r="A586">
        <v>4318017</v>
      </c>
      <c r="B586">
        <v>325000</v>
      </c>
      <c r="C586" t="s">
        <v>517</v>
      </c>
      <c r="D586" t="s">
        <v>518</v>
      </c>
      <c r="E586" t="s">
        <v>45</v>
      </c>
      <c r="F586" t="s">
        <v>49</v>
      </c>
      <c r="G586" t="s">
        <v>610</v>
      </c>
      <c r="H586" s="47">
        <v>43420</v>
      </c>
      <c r="I586" t="s">
        <v>50</v>
      </c>
    </row>
    <row r="587" spans="1:9">
      <c r="A587">
        <v>4318024</v>
      </c>
      <c r="B587">
        <v>109900</v>
      </c>
      <c r="C587" t="s">
        <v>517</v>
      </c>
      <c r="D587" t="s">
        <v>518</v>
      </c>
      <c r="E587" t="s">
        <v>45</v>
      </c>
      <c r="F587" t="s">
        <v>49</v>
      </c>
      <c r="G587" t="s">
        <v>611</v>
      </c>
      <c r="H587" s="47">
        <v>43420</v>
      </c>
      <c r="I587" t="s">
        <v>50</v>
      </c>
    </row>
    <row r="588" spans="1:9">
      <c r="A588">
        <v>4318100</v>
      </c>
      <c r="B588">
        <v>140900</v>
      </c>
      <c r="C588" t="s">
        <v>517</v>
      </c>
      <c r="D588" t="s">
        <v>518</v>
      </c>
      <c r="E588" t="s">
        <v>45</v>
      </c>
      <c r="F588" t="s">
        <v>49</v>
      </c>
      <c r="G588" t="s">
        <v>612</v>
      </c>
      <c r="H588" s="47">
        <v>43420</v>
      </c>
      <c r="I588" t="s">
        <v>50</v>
      </c>
    </row>
    <row r="589" spans="1:9">
      <c r="A589">
        <v>4318130</v>
      </c>
      <c r="B589">
        <v>107000</v>
      </c>
      <c r="C589" t="s">
        <v>517</v>
      </c>
      <c r="D589" t="s">
        <v>518</v>
      </c>
      <c r="E589" t="s">
        <v>45</v>
      </c>
      <c r="F589" t="s">
        <v>49</v>
      </c>
      <c r="G589" t="s">
        <v>613</v>
      </c>
      <c r="H589" s="47">
        <v>43420</v>
      </c>
      <c r="I589" t="s">
        <v>50</v>
      </c>
    </row>
    <row r="590" spans="1:9">
      <c r="A590">
        <v>4318162</v>
      </c>
      <c r="B590">
        <v>203400</v>
      </c>
      <c r="C590" t="s">
        <v>517</v>
      </c>
      <c r="D590" t="s">
        <v>518</v>
      </c>
      <c r="E590" t="s">
        <v>45</v>
      </c>
      <c r="F590" t="s">
        <v>49</v>
      </c>
      <c r="G590" t="s">
        <v>614</v>
      </c>
      <c r="H590" s="47">
        <v>43420</v>
      </c>
      <c r="I590" t="s">
        <v>50</v>
      </c>
    </row>
    <row r="591" spans="1:9">
      <c r="A591">
        <v>4318177</v>
      </c>
      <c r="B591">
        <v>203400</v>
      </c>
      <c r="C591" t="s">
        <v>517</v>
      </c>
      <c r="D591" t="s">
        <v>518</v>
      </c>
      <c r="E591" t="s">
        <v>45</v>
      </c>
      <c r="F591" t="s">
        <v>49</v>
      </c>
      <c r="G591" t="s">
        <v>615</v>
      </c>
      <c r="H591" s="47">
        <v>43420</v>
      </c>
      <c r="I591" t="s">
        <v>50</v>
      </c>
    </row>
    <row r="592" spans="1:9">
      <c r="A592">
        <v>4318178</v>
      </c>
      <c r="B592">
        <v>120600</v>
      </c>
      <c r="C592" t="s">
        <v>517</v>
      </c>
      <c r="D592" t="s">
        <v>518</v>
      </c>
      <c r="E592" t="s">
        <v>45</v>
      </c>
      <c r="F592" t="s">
        <v>49</v>
      </c>
      <c r="G592" t="s">
        <v>616</v>
      </c>
      <c r="H592" s="47">
        <v>43420</v>
      </c>
      <c r="I592" t="s">
        <v>50</v>
      </c>
    </row>
    <row r="593" spans="1:9">
      <c r="A593">
        <v>4318197</v>
      </c>
      <c r="B593">
        <v>45100</v>
      </c>
      <c r="C593" t="s">
        <v>517</v>
      </c>
      <c r="D593" t="s">
        <v>518</v>
      </c>
      <c r="E593" t="s">
        <v>45</v>
      </c>
      <c r="F593" t="s">
        <v>49</v>
      </c>
      <c r="G593" t="s">
        <v>617</v>
      </c>
      <c r="H593" s="47">
        <v>43421</v>
      </c>
      <c r="I593" t="s">
        <v>50</v>
      </c>
    </row>
    <row r="594" spans="1:9">
      <c r="A594">
        <v>4318198</v>
      </c>
      <c r="B594">
        <v>45100</v>
      </c>
      <c r="C594" t="s">
        <v>517</v>
      </c>
      <c r="D594" t="s">
        <v>518</v>
      </c>
      <c r="E594" t="s">
        <v>45</v>
      </c>
      <c r="F594" t="s">
        <v>49</v>
      </c>
      <c r="G594" t="s">
        <v>618</v>
      </c>
      <c r="H594" s="47">
        <v>43421</v>
      </c>
      <c r="I594" t="s">
        <v>50</v>
      </c>
    </row>
    <row r="595" spans="1:9">
      <c r="A595">
        <v>4320341</v>
      </c>
      <c r="B595">
        <v>45100</v>
      </c>
      <c r="C595" t="s">
        <v>517</v>
      </c>
      <c r="D595" t="s">
        <v>518</v>
      </c>
      <c r="E595" t="s">
        <v>45</v>
      </c>
      <c r="F595" t="s">
        <v>49</v>
      </c>
      <c r="G595" t="s">
        <v>619</v>
      </c>
      <c r="H595" s="47">
        <v>43431</v>
      </c>
      <c r="I595" t="s">
        <v>50</v>
      </c>
    </row>
    <row r="596" spans="1:9">
      <c r="A596">
        <v>4318343</v>
      </c>
      <c r="B596">
        <v>45100</v>
      </c>
      <c r="C596" t="s">
        <v>517</v>
      </c>
      <c r="D596" t="s">
        <v>518</v>
      </c>
      <c r="E596" t="s">
        <v>45</v>
      </c>
      <c r="F596" t="s">
        <v>49</v>
      </c>
      <c r="G596" t="s">
        <v>620</v>
      </c>
      <c r="H596" s="47">
        <v>43423</v>
      </c>
      <c r="I596" t="s">
        <v>50</v>
      </c>
    </row>
    <row r="597" spans="1:9">
      <c r="A597">
        <v>4318526</v>
      </c>
      <c r="B597">
        <v>45100</v>
      </c>
      <c r="C597" t="s">
        <v>517</v>
      </c>
      <c r="D597" t="s">
        <v>518</v>
      </c>
      <c r="E597" t="s">
        <v>45</v>
      </c>
      <c r="F597" t="s">
        <v>49</v>
      </c>
      <c r="G597" t="s">
        <v>621</v>
      </c>
      <c r="H597" s="47">
        <v>43424</v>
      </c>
      <c r="I597" t="s">
        <v>50</v>
      </c>
    </row>
    <row r="598" spans="1:9">
      <c r="A598">
        <v>4318585</v>
      </c>
      <c r="B598">
        <v>16900</v>
      </c>
      <c r="C598" t="s">
        <v>517</v>
      </c>
      <c r="D598" t="s">
        <v>518</v>
      </c>
      <c r="E598" t="s">
        <v>45</v>
      </c>
      <c r="F598" t="s">
        <v>49</v>
      </c>
      <c r="G598" t="s">
        <v>622</v>
      </c>
      <c r="H598" s="47">
        <v>43424</v>
      </c>
      <c r="I598" t="s">
        <v>50</v>
      </c>
    </row>
    <row r="599" spans="1:9">
      <c r="A599">
        <v>4318596</v>
      </c>
      <c r="B599">
        <v>45100</v>
      </c>
      <c r="C599" t="s">
        <v>517</v>
      </c>
      <c r="D599" t="s">
        <v>518</v>
      </c>
      <c r="E599" t="s">
        <v>45</v>
      </c>
      <c r="F599" t="s">
        <v>49</v>
      </c>
      <c r="G599" t="s">
        <v>623</v>
      </c>
      <c r="H599" s="47">
        <v>43424</v>
      </c>
      <c r="I599" t="s">
        <v>50</v>
      </c>
    </row>
    <row r="600" spans="1:9">
      <c r="A600">
        <v>4318856</v>
      </c>
      <c r="B600">
        <v>45100</v>
      </c>
      <c r="C600" t="s">
        <v>517</v>
      </c>
      <c r="D600" t="s">
        <v>518</v>
      </c>
      <c r="E600" t="s">
        <v>45</v>
      </c>
      <c r="F600" t="s">
        <v>49</v>
      </c>
      <c r="G600" t="s">
        <v>624</v>
      </c>
      <c r="H600" s="47">
        <v>43425</v>
      </c>
      <c r="I600" t="s">
        <v>50</v>
      </c>
    </row>
    <row r="601" spans="1:9">
      <c r="A601">
        <v>4318857</v>
      </c>
      <c r="B601">
        <v>45100</v>
      </c>
      <c r="C601" t="s">
        <v>517</v>
      </c>
      <c r="D601" t="s">
        <v>518</v>
      </c>
      <c r="E601" t="s">
        <v>45</v>
      </c>
      <c r="F601" t="s">
        <v>49</v>
      </c>
      <c r="G601" t="s">
        <v>625</v>
      </c>
      <c r="H601" s="47">
        <v>43425</v>
      </c>
      <c r="I601" t="s">
        <v>50</v>
      </c>
    </row>
    <row r="602" spans="1:9">
      <c r="A602">
        <v>4318945</v>
      </c>
      <c r="B602">
        <v>16900</v>
      </c>
      <c r="C602" t="s">
        <v>517</v>
      </c>
      <c r="D602" t="s">
        <v>518</v>
      </c>
      <c r="E602" t="s">
        <v>45</v>
      </c>
      <c r="F602" t="s">
        <v>49</v>
      </c>
      <c r="G602" t="s">
        <v>626</v>
      </c>
      <c r="H602" s="47">
        <v>43425</v>
      </c>
      <c r="I602" t="s">
        <v>50</v>
      </c>
    </row>
    <row r="603" spans="1:9">
      <c r="A603">
        <v>4319128</v>
      </c>
      <c r="B603">
        <v>45100</v>
      </c>
      <c r="C603" t="s">
        <v>517</v>
      </c>
      <c r="D603" t="s">
        <v>518</v>
      </c>
      <c r="E603" t="s">
        <v>45</v>
      </c>
      <c r="F603" t="s">
        <v>49</v>
      </c>
      <c r="G603" t="s">
        <v>627</v>
      </c>
      <c r="H603" s="47">
        <v>43426</v>
      </c>
      <c r="I603" t="s">
        <v>50</v>
      </c>
    </row>
    <row r="604" spans="1:9">
      <c r="A604">
        <v>4319357</v>
      </c>
      <c r="B604">
        <v>45100</v>
      </c>
      <c r="C604" t="s">
        <v>517</v>
      </c>
      <c r="D604" t="s">
        <v>518</v>
      </c>
      <c r="E604" t="s">
        <v>45</v>
      </c>
      <c r="F604" t="s">
        <v>49</v>
      </c>
      <c r="G604" t="s">
        <v>628</v>
      </c>
      <c r="H604" s="47">
        <v>43427</v>
      </c>
      <c r="I604" t="s">
        <v>50</v>
      </c>
    </row>
    <row r="605" spans="1:9">
      <c r="A605">
        <v>4319365</v>
      </c>
      <c r="B605">
        <v>45100</v>
      </c>
      <c r="C605" t="s">
        <v>517</v>
      </c>
      <c r="D605" t="s">
        <v>518</v>
      </c>
      <c r="E605" t="s">
        <v>45</v>
      </c>
      <c r="F605" t="s">
        <v>49</v>
      </c>
      <c r="G605" t="s">
        <v>629</v>
      </c>
      <c r="H605" s="47">
        <v>43427</v>
      </c>
      <c r="I605" t="s">
        <v>50</v>
      </c>
    </row>
    <row r="606" spans="1:9">
      <c r="A606">
        <v>4319368</v>
      </c>
      <c r="B606">
        <v>45100</v>
      </c>
      <c r="C606" t="s">
        <v>517</v>
      </c>
      <c r="D606" t="s">
        <v>518</v>
      </c>
      <c r="E606" t="s">
        <v>45</v>
      </c>
      <c r="F606" t="s">
        <v>49</v>
      </c>
      <c r="G606" t="s">
        <v>630</v>
      </c>
      <c r="H606" s="47">
        <v>43427</v>
      </c>
      <c r="I606" t="s">
        <v>50</v>
      </c>
    </row>
    <row r="607" spans="1:9">
      <c r="A607">
        <v>4319612</v>
      </c>
      <c r="B607">
        <v>45100</v>
      </c>
      <c r="C607" t="s">
        <v>517</v>
      </c>
      <c r="D607" t="s">
        <v>518</v>
      </c>
      <c r="E607" t="s">
        <v>45</v>
      </c>
      <c r="F607" t="s">
        <v>49</v>
      </c>
      <c r="G607" t="s">
        <v>631</v>
      </c>
      <c r="H607" s="47">
        <v>43428</v>
      </c>
      <c r="I607" t="s">
        <v>50</v>
      </c>
    </row>
    <row r="608" spans="1:9">
      <c r="A608">
        <v>4319614</v>
      </c>
      <c r="B608">
        <v>45100</v>
      </c>
      <c r="C608" t="s">
        <v>517</v>
      </c>
      <c r="D608" t="s">
        <v>518</v>
      </c>
      <c r="E608" t="s">
        <v>45</v>
      </c>
      <c r="F608" t="s">
        <v>49</v>
      </c>
      <c r="G608" t="s">
        <v>632</v>
      </c>
      <c r="H608" s="47">
        <v>43428</v>
      </c>
      <c r="I608" t="s">
        <v>50</v>
      </c>
    </row>
    <row r="609" spans="1:9">
      <c r="A609">
        <v>4320129</v>
      </c>
      <c r="B609">
        <v>45100</v>
      </c>
      <c r="C609" t="s">
        <v>517</v>
      </c>
      <c r="D609" t="s">
        <v>518</v>
      </c>
      <c r="E609" t="s">
        <v>45</v>
      </c>
      <c r="F609" t="s">
        <v>49</v>
      </c>
      <c r="G609" t="s">
        <v>633</v>
      </c>
      <c r="H609" s="47">
        <v>43430</v>
      </c>
      <c r="I609" t="s">
        <v>50</v>
      </c>
    </row>
    <row r="610" spans="1:9">
      <c r="A610">
        <v>4320133</v>
      </c>
      <c r="B610">
        <v>45100</v>
      </c>
      <c r="C610" t="s">
        <v>517</v>
      </c>
      <c r="D610" t="s">
        <v>518</v>
      </c>
      <c r="E610" t="s">
        <v>45</v>
      </c>
      <c r="F610" t="s">
        <v>49</v>
      </c>
      <c r="G610" t="s">
        <v>634</v>
      </c>
      <c r="H610" s="47">
        <v>43430</v>
      </c>
      <c r="I610" t="s">
        <v>50</v>
      </c>
    </row>
    <row r="611" spans="1:9">
      <c r="A611">
        <v>4320337</v>
      </c>
      <c r="B611">
        <v>45100</v>
      </c>
      <c r="C611" t="s">
        <v>517</v>
      </c>
      <c r="D611" t="s">
        <v>518</v>
      </c>
      <c r="E611" t="s">
        <v>45</v>
      </c>
      <c r="F611" t="s">
        <v>49</v>
      </c>
      <c r="G611" t="s">
        <v>635</v>
      </c>
      <c r="H611" s="47">
        <v>43431</v>
      </c>
      <c r="I611" t="s">
        <v>50</v>
      </c>
    </row>
    <row r="612" spans="1:9">
      <c r="A612">
        <v>4318341</v>
      </c>
      <c r="B612">
        <v>45100</v>
      </c>
      <c r="C612" t="s">
        <v>517</v>
      </c>
      <c r="D612" t="s">
        <v>518</v>
      </c>
      <c r="E612" t="s">
        <v>45</v>
      </c>
      <c r="F612" t="s">
        <v>49</v>
      </c>
      <c r="G612" t="s">
        <v>636</v>
      </c>
      <c r="H612" s="47">
        <v>43423</v>
      </c>
      <c r="I612" t="s">
        <v>50</v>
      </c>
    </row>
    <row r="613" spans="1:9">
      <c r="A613">
        <v>4320378</v>
      </c>
      <c r="B613">
        <v>45100</v>
      </c>
      <c r="C613" t="s">
        <v>517</v>
      </c>
      <c r="D613" t="s">
        <v>518</v>
      </c>
      <c r="E613" t="s">
        <v>45</v>
      </c>
      <c r="F613" t="s">
        <v>49</v>
      </c>
      <c r="G613" t="s">
        <v>637</v>
      </c>
      <c r="H613" s="47">
        <v>43431</v>
      </c>
      <c r="I613" t="s">
        <v>50</v>
      </c>
    </row>
    <row r="614" spans="1:9">
      <c r="A614">
        <v>4320561</v>
      </c>
      <c r="B614">
        <v>40600</v>
      </c>
      <c r="C614" t="s">
        <v>517</v>
      </c>
      <c r="D614" t="s">
        <v>518</v>
      </c>
      <c r="E614" t="s">
        <v>45</v>
      </c>
      <c r="F614" t="s">
        <v>49</v>
      </c>
      <c r="G614" t="s">
        <v>638</v>
      </c>
      <c r="H614" s="47">
        <v>43432</v>
      </c>
      <c r="I614" t="s">
        <v>50</v>
      </c>
    </row>
    <row r="615" spans="1:9">
      <c r="A615">
        <v>4320573</v>
      </c>
      <c r="B615">
        <v>45100</v>
      </c>
      <c r="C615" t="s">
        <v>517</v>
      </c>
      <c r="D615" t="s">
        <v>518</v>
      </c>
      <c r="E615" t="s">
        <v>45</v>
      </c>
      <c r="F615" t="s">
        <v>49</v>
      </c>
      <c r="G615" t="s">
        <v>639</v>
      </c>
      <c r="H615" s="47">
        <v>43433</v>
      </c>
      <c r="I615" t="s">
        <v>50</v>
      </c>
    </row>
    <row r="616" spans="1:9">
      <c r="A616">
        <v>4318166</v>
      </c>
      <c r="B616">
        <v>68500</v>
      </c>
      <c r="C616" t="s">
        <v>517</v>
      </c>
      <c r="D616" t="s">
        <v>518</v>
      </c>
      <c r="E616" t="s">
        <v>45</v>
      </c>
      <c r="F616" t="s">
        <v>49</v>
      </c>
      <c r="G616" t="s">
        <v>640</v>
      </c>
      <c r="H616" s="47">
        <v>43420</v>
      </c>
      <c r="I616" t="s">
        <v>50</v>
      </c>
    </row>
    <row r="617" spans="1:9">
      <c r="A617">
        <v>4318278</v>
      </c>
      <c r="B617">
        <v>328380</v>
      </c>
      <c r="C617" t="s">
        <v>517</v>
      </c>
      <c r="D617" t="s">
        <v>518</v>
      </c>
      <c r="E617" t="s">
        <v>45</v>
      </c>
      <c r="F617" t="s">
        <v>49</v>
      </c>
      <c r="G617" t="s">
        <v>641</v>
      </c>
      <c r="H617" s="47">
        <v>43422</v>
      </c>
      <c r="I617" t="s">
        <v>50</v>
      </c>
    </row>
    <row r="618" spans="1:9">
      <c r="A618">
        <v>4318701</v>
      </c>
      <c r="B618">
        <v>1244610</v>
      </c>
      <c r="C618" t="s">
        <v>517</v>
      </c>
      <c r="D618" t="s">
        <v>518</v>
      </c>
      <c r="E618" t="s">
        <v>45</v>
      </c>
      <c r="F618" t="s">
        <v>49</v>
      </c>
      <c r="G618" t="s">
        <v>642</v>
      </c>
      <c r="H618" s="47">
        <v>43424</v>
      </c>
      <c r="I618" t="s">
        <v>50</v>
      </c>
    </row>
    <row r="619" spans="1:9">
      <c r="A619">
        <v>4322107</v>
      </c>
      <c r="B619">
        <v>45100</v>
      </c>
      <c r="C619" t="s">
        <v>517</v>
      </c>
      <c r="D619" t="s">
        <v>518</v>
      </c>
      <c r="E619" t="s">
        <v>45</v>
      </c>
      <c r="F619" t="s">
        <v>49</v>
      </c>
      <c r="G619" t="s">
        <v>643</v>
      </c>
      <c r="H619" s="47">
        <v>43446</v>
      </c>
      <c r="I619" t="s">
        <v>50</v>
      </c>
    </row>
    <row r="620" spans="1:9">
      <c r="A620">
        <v>4322297</v>
      </c>
      <c r="B620">
        <v>45100</v>
      </c>
      <c r="C620" t="s">
        <v>517</v>
      </c>
      <c r="D620" t="s">
        <v>518</v>
      </c>
      <c r="E620" t="s">
        <v>45</v>
      </c>
      <c r="F620" t="s">
        <v>49</v>
      </c>
      <c r="G620" t="s">
        <v>644</v>
      </c>
      <c r="H620" s="47">
        <v>43445</v>
      </c>
      <c r="I620" t="s">
        <v>50</v>
      </c>
    </row>
    <row r="621" spans="1:9">
      <c r="A621">
        <v>4322629</v>
      </c>
      <c r="B621">
        <v>45100</v>
      </c>
      <c r="C621" t="s">
        <v>517</v>
      </c>
      <c r="D621" t="s">
        <v>518</v>
      </c>
      <c r="E621" t="s">
        <v>45</v>
      </c>
      <c r="F621" t="s">
        <v>49</v>
      </c>
      <c r="G621" t="s">
        <v>645</v>
      </c>
      <c r="H621" s="47">
        <v>43446</v>
      </c>
      <c r="I621" t="s">
        <v>50</v>
      </c>
    </row>
    <row r="622" spans="1:9">
      <c r="A622">
        <v>4322919</v>
      </c>
      <c r="B622">
        <v>107000</v>
      </c>
      <c r="C622" t="s">
        <v>517</v>
      </c>
      <c r="D622" t="s">
        <v>518</v>
      </c>
      <c r="E622" t="s">
        <v>45</v>
      </c>
      <c r="F622" t="s">
        <v>49</v>
      </c>
      <c r="G622" t="s">
        <v>646</v>
      </c>
      <c r="H622" s="47">
        <v>43448</v>
      </c>
      <c r="I622" t="s">
        <v>50</v>
      </c>
    </row>
    <row r="623" spans="1:9">
      <c r="A623">
        <v>4322924</v>
      </c>
      <c r="B623">
        <v>202300</v>
      </c>
      <c r="C623" t="s">
        <v>517</v>
      </c>
      <c r="D623" t="s">
        <v>518</v>
      </c>
      <c r="E623" t="s">
        <v>45</v>
      </c>
      <c r="F623" t="s">
        <v>49</v>
      </c>
      <c r="G623" t="s">
        <v>647</v>
      </c>
      <c r="H623" s="47">
        <v>43448</v>
      </c>
      <c r="I623" t="s">
        <v>50</v>
      </c>
    </row>
    <row r="624" spans="1:9">
      <c r="A624">
        <v>4322926</v>
      </c>
      <c r="B624">
        <v>104200</v>
      </c>
      <c r="C624" t="s">
        <v>517</v>
      </c>
      <c r="D624" t="s">
        <v>518</v>
      </c>
      <c r="E624" t="s">
        <v>45</v>
      </c>
      <c r="F624" t="s">
        <v>49</v>
      </c>
      <c r="G624" t="s">
        <v>648</v>
      </c>
      <c r="H624" s="47">
        <v>43448</v>
      </c>
      <c r="I624" t="s">
        <v>50</v>
      </c>
    </row>
    <row r="625" spans="1:9">
      <c r="A625">
        <v>4322930</v>
      </c>
      <c r="B625">
        <v>104200</v>
      </c>
      <c r="C625" t="s">
        <v>517</v>
      </c>
      <c r="D625" t="s">
        <v>518</v>
      </c>
      <c r="E625" t="s">
        <v>45</v>
      </c>
      <c r="F625" t="s">
        <v>49</v>
      </c>
      <c r="G625" t="s">
        <v>649</v>
      </c>
      <c r="H625" s="47">
        <v>43448</v>
      </c>
      <c r="I625" t="s">
        <v>50</v>
      </c>
    </row>
    <row r="626" spans="1:9">
      <c r="A626">
        <v>4322933</v>
      </c>
      <c r="B626">
        <v>104200</v>
      </c>
      <c r="C626" t="s">
        <v>517</v>
      </c>
      <c r="D626" t="s">
        <v>518</v>
      </c>
      <c r="E626" t="s">
        <v>45</v>
      </c>
      <c r="F626" t="s">
        <v>49</v>
      </c>
      <c r="G626" t="s">
        <v>650</v>
      </c>
      <c r="H626" s="47">
        <v>43448</v>
      </c>
      <c r="I626" t="s">
        <v>50</v>
      </c>
    </row>
    <row r="627" spans="1:9">
      <c r="A627">
        <v>4322517</v>
      </c>
      <c r="B627">
        <v>876200</v>
      </c>
      <c r="C627" t="s">
        <v>517</v>
      </c>
      <c r="D627" t="s">
        <v>518</v>
      </c>
      <c r="E627" t="s">
        <v>45</v>
      </c>
      <c r="F627" t="s">
        <v>49</v>
      </c>
      <c r="G627" t="s">
        <v>651</v>
      </c>
      <c r="H627" s="47">
        <v>43455</v>
      </c>
      <c r="I627" t="s">
        <v>50</v>
      </c>
    </row>
    <row r="628" spans="1:9">
      <c r="A628">
        <v>4322936</v>
      </c>
      <c r="B628">
        <v>104200</v>
      </c>
      <c r="C628" t="s">
        <v>517</v>
      </c>
      <c r="D628" t="s">
        <v>518</v>
      </c>
      <c r="E628" t="s">
        <v>45</v>
      </c>
      <c r="F628" t="s">
        <v>49</v>
      </c>
      <c r="G628" t="s">
        <v>652</v>
      </c>
      <c r="H628" s="47">
        <v>43448</v>
      </c>
      <c r="I628" t="s">
        <v>50</v>
      </c>
    </row>
    <row r="629" spans="1:9">
      <c r="A629">
        <v>4323798</v>
      </c>
      <c r="B629">
        <v>45100</v>
      </c>
      <c r="C629" t="s">
        <v>517</v>
      </c>
      <c r="D629" t="s">
        <v>518</v>
      </c>
      <c r="E629" t="s">
        <v>45</v>
      </c>
      <c r="F629" t="s">
        <v>49</v>
      </c>
      <c r="G629" t="s">
        <v>653</v>
      </c>
      <c r="H629" s="47">
        <v>43456</v>
      </c>
      <c r="I629" t="s">
        <v>50</v>
      </c>
    </row>
    <row r="630" spans="1:9">
      <c r="A630">
        <v>4323519</v>
      </c>
      <c r="B630">
        <v>68500</v>
      </c>
      <c r="C630" t="s">
        <v>517</v>
      </c>
      <c r="D630" t="s">
        <v>518</v>
      </c>
      <c r="E630" t="s">
        <v>45</v>
      </c>
      <c r="F630" t="s">
        <v>49</v>
      </c>
      <c r="G630" t="s">
        <v>654</v>
      </c>
      <c r="H630" s="47">
        <v>43452</v>
      </c>
      <c r="I630" t="s">
        <v>50</v>
      </c>
    </row>
    <row r="631" spans="1:9">
      <c r="A631">
        <v>4323522</v>
      </c>
      <c r="B631">
        <v>68500</v>
      </c>
      <c r="C631" t="s">
        <v>517</v>
      </c>
      <c r="D631" t="s">
        <v>518</v>
      </c>
      <c r="E631" t="s">
        <v>45</v>
      </c>
      <c r="F631" t="s">
        <v>49</v>
      </c>
      <c r="G631" t="s">
        <v>655</v>
      </c>
      <c r="H631" s="47">
        <v>43452</v>
      </c>
      <c r="I631" t="s">
        <v>50</v>
      </c>
    </row>
    <row r="632" spans="1:9">
      <c r="A632">
        <v>4323392</v>
      </c>
      <c r="B632">
        <v>45100</v>
      </c>
      <c r="C632" t="s">
        <v>517</v>
      </c>
      <c r="D632" t="s">
        <v>518</v>
      </c>
      <c r="E632" t="s">
        <v>45</v>
      </c>
      <c r="F632" t="s">
        <v>49</v>
      </c>
      <c r="G632" t="s">
        <v>656</v>
      </c>
      <c r="H632" s="47">
        <v>43455</v>
      </c>
      <c r="I632" t="s">
        <v>50</v>
      </c>
    </row>
    <row r="633" spans="1:9">
      <c r="A633">
        <v>4323520</v>
      </c>
      <c r="B633">
        <v>45100</v>
      </c>
      <c r="C633" t="s">
        <v>517</v>
      </c>
      <c r="D633" t="s">
        <v>518</v>
      </c>
      <c r="E633" t="s">
        <v>45</v>
      </c>
      <c r="F633" t="s">
        <v>49</v>
      </c>
      <c r="G633" t="s">
        <v>657</v>
      </c>
      <c r="H633" s="47">
        <v>43452</v>
      </c>
      <c r="I633" t="s">
        <v>50</v>
      </c>
    </row>
    <row r="634" spans="1:9">
      <c r="A634">
        <v>4323521</v>
      </c>
      <c r="B634">
        <v>45100</v>
      </c>
      <c r="C634" t="s">
        <v>517</v>
      </c>
      <c r="D634" t="s">
        <v>518</v>
      </c>
      <c r="E634" t="s">
        <v>45</v>
      </c>
      <c r="F634" t="s">
        <v>49</v>
      </c>
      <c r="G634" t="s">
        <v>658</v>
      </c>
      <c r="H634" s="47">
        <v>43452</v>
      </c>
      <c r="I634" t="s">
        <v>50</v>
      </c>
    </row>
    <row r="635" spans="1:9">
      <c r="A635">
        <v>4323692</v>
      </c>
      <c r="B635">
        <v>45100</v>
      </c>
      <c r="C635" t="s">
        <v>517</v>
      </c>
      <c r="D635" t="s">
        <v>518</v>
      </c>
      <c r="E635" t="s">
        <v>45</v>
      </c>
      <c r="F635" t="s">
        <v>49</v>
      </c>
      <c r="G635" t="s">
        <v>659</v>
      </c>
      <c r="H635" s="47">
        <v>43455</v>
      </c>
      <c r="I635" t="s">
        <v>50</v>
      </c>
    </row>
    <row r="636" spans="1:9">
      <c r="A636">
        <v>4323693</v>
      </c>
      <c r="B636">
        <v>45100</v>
      </c>
      <c r="C636" t="s">
        <v>517</v>
      </c>
      <c r="D636" t="s">
        <v>518</v>
      </c>
      <c r="E636" t="s">
        <v>45</v>
      </c>
      <c r="F636" t="s">
        <v>49</v>
      </c>
      <c r="G636" t="s">
        <v>660</v>
      </c>
      <c r="H636" s="47">
        <v>43455</v>
      </c>
      <c r="I636" t="s">
        <v>50</v>
      </c>
    </row>
    <row r="637" spans="1:9">
      <c r="A637">
        <v>4323796</v>
      </c>
      <c r="B637">
        <v>45100</v>
      </c>
      <c r="C637" t="s">
        <v>517</v>
      </c>
      <c r="D637" t="s">
        <v>518</v>
      </c>
      <c r="E637" t="s">
        <v>45</v>
      </c>
      <c r="F637" t="s">
        <v>49</v>
      </c>
      <c r="G637" t="s">
        <v>661</v>
      </c>
      <c r="H637" s="47">
        <v>43456</v>
      </c>
      <c r="I637" t="s">
        <v>50</v>
      </c>
    </row>
    <row r="638" spans="1:9">
      <c r="A638">
        <v>4322937</v>
      </c>
      <c r="B638">
        <v>122700</v>
      </c>
      <c r="C638" t="s">
        <v>517</v>
      </c>
      <c r="D638" t="s">
        <v>518</v>
      </c>
      <c r="E638" t="s">
        <v>45</v>
      </c>
      <c r="F638" t="s">
        <v>49</v>
      </c>
      <c r="G638" t="s">
        <v>662</v>
      </c>
      <c r="H638" s="47">
        <v>43448</v>
      </c>
      <c r="I638" t="s">
        <v>50</v>
      </c>
    </row>
    <row r="639" spans="1:9">
      <c r="A639">
        <v>4322979</v>
      </c>
      <c r="B639">
        <v>45100</v>
      </c>
      <c r="C639" t="s">
        <v>517</v>
      </c>
      <c r="D639" t="s">
        <v>518</v>
      </c>
      <c r="E639" t="s">
        <v>45</v>
      </c>
      <c r="F639" t="s">
        <v>49</v>
      </c>
      <c r="G639" t="s">
        <v>663</v>
      </c>
      <c r="H639" s="47">
        <v>43448</v>
      </c>
      <c r="I639" t="s">
        <v>50</v>
      </c>
    </row>
    <row r="640" spans="1:9">
      <c r="A640">
        <v>4323090</v>
      </c>
      <c r="B640">
        <v>45100</v>
      </c>
      <c r="C640" t="s">
        <v>517</v>
      </c>
      <c r="D640" t="s">
        <v>518</v>
      </c>
      <c r="E640" t="s">
        <v>45</v>
      </c>
      <c r="F640" t="s">
        <v>49</v>
      </c>
      <c r="G640" t="s">
        <v>664</v>
      </c>
      <c r="H640" s="47">
        <v>43454</v>
      </c>
      <c r="I640" t="s">
        <v>50</v>
      </c>
    </row>
    <row r="641" spans="1:9">
      <c r="A641">
        <v>4323391</v>
      </c>
      <c r="B641">
        <v>45100</v>
      </c>
      <c r="C641" t="s">
        <v>517</v>
      </c>
      <c r="D641" t="s">
        <v>518</v>
      </c>
      <c r="E641" t="s">
        <v>45</v>
      </c>
      <c r="F641" t="s">
        <v>49</v>
      </c>
      <c r="G641" t="s">
        <v>665</v>
      </c>
      <c r="H641" s="47">
        <v>43455</v>
      </c>
      <c r="I641" t="s">
        <v>50</v>
      </c>
    </row>
    <row r="642" spans="1:9">
      <c r="A642">
        <v>4323503</v>
      </c>
      <c r="B642">
        <v>45100</v>
      </c>
      <c r="C642" t="s">
        <v>517</v>
      </c>
      <c r="D642" t="s">
        <v>518</v>
      </c>
      <c r="E642" t="s">
        <v>45</v>
      </c>
      <c r="F642" t="s">
        <v>49</v>
      </c>
      <c r="G642" t="s">
        <v>666</v>
      </c>
      <c r="H642" s="47">
        <v>43450</v>
      </c>
      <c r="I642" t="s">
        <v>50</v>
      </c>
    </row>
    <row r="643" spans="1:9">
      <c r="A643">
        <v>4318143</v>
      </c>
      <c r="B643">
        <v>47700</v>
      </c>
      <c r="C643" t="s">
        <v>517</v>
      </c>
      <c r="D643" t="s">
        <v>518</v>
      </c>
      <c r="E643" t="s">
        <v>45</v>
      </c>
      <c r="F643" t="s">
        <v>49</v>
      </c>
      <c r="G643" t="s">
        <v>667</v>
      </c>
      <c r="H643" s="47">
        <v>43420</v>
      </c>
      <c r="I643" t="s">
        <v>50</v>
      </c>
    </row>
    <row r="644" spans="1:9">
      <c r="A644">
        <v>4323373</v>
      </c>
      <c r="B644">
        <v>79400</v>
      </c>
      <c r="C644" t="s">
        <v>517</v>
      </c>
      <c r="D644" t="s">
        <v>518</v>
      </c>
      <c r="E644" t="s">
        <v>45</v>
      </c>
      <c r="F644" t="s">
        <v>49</v>
      </c>
      <c r="G644" t="s">
        <v>668</v>
      </c>
      <c r="H644" s="47">
        <v>43451</v>
      </c>
      <c r="I644" t="s">
        <v>50</v>
      </c>
    </row>
    <row r="645" spans="1:9">
      <c r="A645">
        <v>4321338</v>
      </c>
      <c r="B645">
        <v>68500</v>
      </c>
      <c r="C645" t="s">
        <v>517</v>
      </c>
      <c r="D645" t="s">
        <v>518</v>
      </c>
      <c r="E645" t="s">
        <v>45</v>
      </c>
      <c r="F645" t="s">
        <v>49</v>
      </c>
      <c r="G645" t="s">
        <v>669</v>
      </c>
      <c r="H645" s="47">
        <v>43437</v>
      </c>
      <c r="I645" t="s">
        <v>50</v>
      </c>
    </row>
    <row r="646" spans="1:9">
      <c r="A646">
        <v>4321403</v>
      </c>
      <c r="B646">
        <v>32800</v>
      </c>
      <c r="C646" t="s">
        <v>517</v>
      </c>
      <c r="D646" t="s">
        <v>518</v>
      </c>
      <c r="E646" t="s">
        <v>45</v>
      </c>
      <c r="F646" t="s">
        <v>49</v>
      </c>
      <c r="G646" t="s">
        <v>670</v>
      </c>
      <c r="H646" s="47">
        <v>43444</v>
      </c>
      <c r="I646" t="s">
        <v>50</v>
      </c>
    </row>
    <row r="647" spans="1:9">
      <c r="A647">
        <v>4319075</v>
      </c>
      <c r="B647">
        <v>100500</v>
      </c>
      <c r="C647" t="s">
        <v>517</v>
      </c>
      <c r="D647" t="s">
        <v>518</v>
      </c>
      <c r="E647" t="s">
        <v>45</v>
      </c>
      <c r="F647" t="s">
        <v>49</v>
      </c>
      <c r="G647" t="s">
        <v>671</v>
      </c>
      <c r="H647" s="47">
        <v>43425</v>
      </c>
      <c r="I647" t="s">
        <v>50</v>
      </c>
    </row>
    <row r="648" spans="1:9">
      <c r="A648">
        <v>4319076</v>
      </c>
      <c r="B648">
        <v>301500</v>
      </c>
      <c r="C648" t="s">
        <v>517</v>
      </c>
      <c r="D648" t="s">
        <v>518</v>
      </c>
      <c r="E648" t="s">
        <v>45</v>
      </c>
      <c r="F648" t="s">
        <v>49</v>
      </c>
      <c r="G648" t="s">
        <v>672</v>
      </c>
      <c r="H648" s="47">
        <v>43425</v>
      </c>
      <c r="I648" t="s">
        <v>50</v>
      </c>
    </row>
    <row r="649" spans="1:9">
      <c r="A649">
        <v>4320631</v>
      </c>
      <c r="B649">
        <v>201000</v>
      </c>
      <c r="C649" t="s">
        <v>517</v>
      </c>
      <c r="D649" t="s">
        <v>518</v>
      </c>
      <c r="E649" t="s">
        <v>45</v>
      </c>
      <c r="F649" t="s">
        <v>49</v>
      </c>
      <c r="G649" t="s">
        <v>673</v>
      </c>
      <c r="H649" s="47">
        <v>43432</v>
      </c>
      <c r="I649" t="s">
        <v>50</v>
      </c>
    </row>
    <row r="650" spans="1:9">
      <c r="A650">
        <v>4320632</v>
      </c>
      <c r="B650">
        <v>201000</v>
      </c>
      <c r="C650" t="s">
        <v>517</v>
      </c>
      <c r="D650" t="s">
        <v>518</v>
      </c>
      <c r="E650" t="s">
        <v>45</v>
      </c>
      <c r="F650" t="s">
        <v>49</v>
      </c>
      <c r="G650" t="s">
        <v>674</v>
      </c>
      <c r="H650" s="47">
        <v>43432</v>
      </c>
      <c r="I650" t="s">
        <v>50</v>
      </c>
    </row>
    <row r="651" spans="1:9">
      <c r="A651">
        <v>4321336</v>
      </c>
      <c r="B651">
        <v>134900</v>
      </c>
      <c r="C651" t="s">
        <v>517</v>
      </c>
      <c r="D651" t="s">
        <v>518</v>
      </c>
      <c r="E651" t="s">
        <v>45</v>
      </c>
      <c r="F651" t="s">
        <v>49</v>
      </c>
      <c r="G651" t="s">
        <v>675</v>
      </c>
      <c r="H651" s="47">
        <v>43437</v>
      </c>
      <c r="I651" t="s">
        <v>50</v>
      </c>
    </row>
    <row r="652" spans="1:9">
      <c r="A652">
        <v>4321339</v>
      </c>
      <c r="B652">
        <v>68500</v>
      </c>
      <c r="C652" t="s">
        <v>517</v>
      </c>
      <c r="D652" t="s">
        <v>518</v>
      </c>
      <c r="E652" t="s">
        <v>45</v>
      </c>
      <c r="F652" t="s">
        <v>49</v>
      </c>
      <c r="G652" t="s">
        <v>676</v>
      </c>
      <c r="H652" s="47">
        <v>43437</v>
      </c>
      <c r="I652" t="s">
        <v>50</v>
      </c>
    </row>
    <row r="653" spans="1:9">
      <c r="A653">
        <v>4321340</v>
      </c>
      <c r="B653">
        <v>134900</v>
      </c>
      <c r="C653" t="s">
        <v>517</v>
      </c>
      <c r="D653" t="s">
        <v>518</v>
      </c>
      <c r="E653" t="s">
        <v>45</v>
      </c>
      <c r="F653" t="s">
        <v>49</v>
      </c>
      <c r="G653" t="s">
        <v>677</v>
      </c>
      <c r="H653" s="47">
        <v>43437</v>
      </c>
      <c r="I653" t="s">
        <v>50</v>
      </c>
    </row>
    <row r="654" spans="1:9">
      <c r="A654">
        <v>4321341</v>
      </c>
      <c r="B654">
        <v>68500</v>
      </c>
      <c r="C654" t="s">
        <v>517</v>
      </c>
      <c r="D654" t="s">
        <v>518</v>
      </c>
      <c r="E654" t="s">
        <v>45</v>
      </c>
      <c r="F654" t="s">
        <v>49</v>
      </c>
      <c r="G654" t="s">
        <v>678</v>
      </c>
      <c r="H654" s="47">
        <v>43437</v>
      </c>
      <c r="I654" t="s">
        <v>50</v>
      </c>
    </row>
    <row r="655" spans="1:9">
      <c r="A655">
        <v>4321387</v>
      </c>
      <c r="B655">
        <v>68500</v>
      </c>
      <c r="C655" t="s">
        <v>517</v>
      </c>
      <c r="D655" t="s">
        <v>518</v>
      </c>
      <c r="E655" t="s">
        <v>45</v>
      </c>
      <c r="F655" t="s">
        <v>49</v>
      </c>
      <c r="G655" t="s">
        <v>679</v>
      </c>
      <c r="H655" s="47">
        <v>43444</v>
      </c>
      <c r="I655" t="s">
        <v>50</v>
      </c>
    </row>
    <row r="656" spans="1:9">
      <c r="A656">
        <v>4321390</v>
      </c>
      <c r="B656">
        <v>134900</v>
      </c>
      <c r="C656" t="s">
        <v>517</v>
      </c>
      <c r="D656" t="s">
        <v>518</v>
      </c>
      <c r="E656" t="s">
        <v>45</v>
      </c>
      <c r="F656" t="s">
        <v>49</v>
      </c>
      <c r="G656" t="s">
        <v>680</v>
      </c>
      <c r="H656" s="47">
        <v>43444</v>
      </c>
      <c r="I656" t="s">
        <v>50</v>
      </c>
    </row>
    <row r="657" spans="1:9">
      <c r="A657">
        <v>4321391</v>
      </c>
      <c r="B657">
        <v>120600</v>
      </c>
      <c r="C657" t="s">
        <v>517</v>
      </c>
      <c r="D657" t="s">
        <v>518</v>
      </c>
      <c r="E657" t="s">
        <v>45</v>
      </c>
      <c r="F657" t="s">
        <v>49</v>
      </c>
      <c r="G657" t="s">
        <v>681</v>
      </c>
      <c r="H657" s="47">
        <v>43444</v>
      </c>
      <c r="I657" t="s">
        <v>50</v>
      </c>
    </row>
    <row r="658" spans="1:9">
      <c r="A658">
        <v>4321393</v>
      </c>
      <c r="B658">
        <v>134900</v>
      </c>
      <c r="C658" t="s">
        <v>517</v>
      </c>
      <c r="D658" t="s">
        <v>518</v>
      </c>
      <c r="E658" t="s">
        <v>45</v>
      </c>
      <c r="F658" t="s">
        <v>49</v>
      </c>
      <c r="G658" t="s">
        <v>682</v>
      </c>
      <c r="H658" s="47">
        <v>43444</v>
      </c>
      <c r="I658" t="s">
        <v>50</v>
      </c>
    </row>
    <row r="659" spans="1:9">
      <c r="A659">
        <v>4322156</v>
      </c>
      <c r="B659">
        <v>45100</v>
      </c>
      <c r="C659" t="s">
        <v>517</v>
      </c>
      <c r="D659" t="s">
        <v>518</v>
      </c>
      <c r="E659" t="s">
        <v>45</v>
      </c>
      <c r="F659" t="s">
        <v>49</v>
      </c>
      <c r="G659" t="s">
        <v>683</v>
      </c>
      <c r="H659" s="47">
        <v>43444</v>
      </c>
      <c r="I659" t="s">
        <v>50</v>
      </c>
    </row>
    <row r="660" spans="1:9">
      <c r="A660">
        <v>4322157</v>
      </c>
      <c r="B660">
        <v>45100</v>
      </c>
      <c r="C660" t="s">
        <v>517</v>
      </c>
      <c r="D660" t="s">
        <v>518</v>
      </c>
      <c r="E660" t="s">
        <v>45</v>
      </c>
      <c r="F660" t="s">
        <v>49</v>
      </c>
      <c r="G660" t="s">
        <v>684</v>
      </c>
      <c r="H660" s="47">
        <v>43444</v>
      </c>
      <c r="I660" t="s">
        <v>50</v>
      </c>
    </row>
    <row r="661" spans="1:9">
      <c r="A661">
        <v>4322158</v>
      </c>
      <c r="B661">
        <v>45100</v>
      </c>
      <c r="C661" t="s">
        <v>517</v>
      </c>
      <c r="D661" t="s">
        <v>518</v>
      </c>
      <c r="E661" t="s">
        <v>45</v>
      </c>
      <c r="F661" t="s">
        <v>49</v>
      </c>
      <c r="G661" t="s">
        <v>685</v>
      </c>
      <c r="H661" s="47">
        <v>43444</v>
      </c>
      <c r="I661" t="s">
        <v>50</v>
      </c>
    </row>
    <row r="662" spans="1:9">
      <c r="A662">
        <v>4322192</v>
      </c>
      <c r="B662">
        <v>45100</v>
      </c>
      <c r="C662" t="s">
        <v>517</v>
      </c>
      <c r="D662" t="s">
        <v>518</v>
      </c>
      <c r="E662" t="s">
        <v>45</v>
      </c>
      <c r="F662" t="s">
        <v>49</v>
      </c>
      <c r="G662" t="s">
        <v>686</v>
      </c>
      <c r="H662" s="47">
        <v>43445</v>
      </c>
      <c r="I662" t="s">
        <v>50</v>
      </c>
    </row>
    <row r="663" spans="1:9">
      <c r="A663">
        <v>4322211</v>
      </c>
      <c r="B663">
        <v>45100</v>
      </c>
      <c r="C663" t="s">
        <v>517</v>
      </c>
      <c r="D663" t="s">
        <v>518</v>
      </c>
      <c r="E663" t="s">
        <v>45</v>
      </c>
      <c r="F663" t="s">
        <v>49</v>
      </c>
      <c r="G663" t="s">
        <v>687</v>
      </c>
      <c r="H663" s="47">
        <v>43445</v>
      </c>
      <c r="I663" t="s">
        <v>50</v>
      </c>
    </row>
    <row r="664" spans="1:9">
      <c r="A664">
        <v>4322212</v>
      </c>
      <c r="B664">
        <v>45100</v>
      </c>
      <c r="C664" t="s">
        <v>517</v>
      </c>
      <c r="D664" t="s">
        <v>518</v>
      </c>
      <c r="E664" t="s">
        <v>45</v>
      </c>
      <c r="F664" t="s">
        <v>49</v>
      </c>
      <c r="G664" t="s">
        <v>688</v>
      </c>
      <c r="H664" s="47">
        <v>43445</v>
      </c>
      <c r="I664" t="s">
        <v>50</v>
      </c>
    </row>
    <row r="665" spans="1:9">
      <c r="A665">
        <v>4322340</v>
      </c>
      <c r="B665">
        <v>202300</v>
      </c>
      <c r="C665" t="s">
        <v>517</v>
      </c>
      <c r="D665" t="s">
        <v>518</v>
      </c>
      <c r="E665" t="s">
        <v>45</v>
      </c>
      <c r="F665" t="s">
        <v>49</v>
      </c>
      <c r="G665" t="s">
        <v>689</v>
      </c>
      <c r="H665" s="47">
        <v>43448</v>
      </c>
      <c r="I665" t="s">
        <v>50</v>
      </c>
    </row>
    <row r="666" spans="1:9">
      <c r="A666">
        <v>4322341</v>
      </c>
      <c r="B666">
        <v>202300</v>
      </c>
      <c r="C666" t="s">
        <v>517</v>
      </c>
      <c r="D666" t="s">
        <v>518</v>
      </c>
      <c r="E666" t="s">
        <v>45</v>
      </c>
      <c r="F666" t="s">
        <v>49</v>
      </c>
      <c r="G666" t="s">
        <v>690</v>
      </c>
      <c r="H666" s="47">
        <v>43448</v>
      </c>
      <c r="I666" t="s">
        <v>50</v>
      </c>
    </row>
    <row r="667" spans="1:9">
      <c r="A667">
        <v>4322342</v>
      </c>
      <c r="B667">
        <v>202300</v>
      </c>
      <c r="C667" t="s">
        <v>517</v>
      </c>
      <c r="D667" t="s">
        <v>518</v>
      </c>
      <c r="E667" t="s">
        <v>45</v>
      </c>
      <c r="F667" t="s">
        <v>49</v>
      </c>
      <c r="G667" t="s">
        <v>691</v>
      </c>
      <c r="H667" s="47">
        <v>43448</v>
      </c>
      <c r="I667" t="s">
        <v>50</v>
      </c>
    </row>
    <row r="668" spans="1:9">
      <c r="A668">
        <v>4322902</v>
      </c>
      <c r="B668">
        <v>45100</v>
      </c>
      <c r="C668" t="s">
        <v>517</v>
      </c>
      <c r="D668" t="s">
        <v>518</v>
      </c>
      <c r="E668" t="s">
        <v>45</v>
      </c>
      <c r="F668" t="s">
        <v>49</v>
      </c>
      <c r="G668" t="s">
        <v>692</v>
      </c>
      <c r="H668" s="47">
        <v>43448</v>
      </c>
      <c r="I668" t="s">
        <v>50</v>
      </c>
    </row>
    <row r="669" spans="1:9">
      <c r="A669">
        <v>4322875</v>
      </c>
      <c r="B669">
        <v>45100</v>
      </c>
      <c r="C669" t="s">
        <v>517</v>
      </c>
      <c r="D669" t="s">
        <v>518</v>
      </c>
      <c r="E669" t="s">
        <v>45</v>
      </c>
      <c r="F669" t="s">
        <v>49</v>
      </c>
      <c r="G669" t="s">
        <v>693</v>
      </c>
      <c r="H669" s="47">
        <v>43448</v>
      </c>
      <c r="I669" t="s">
        <v>50</v>
      </c>
    </row>
    <row r="670" spans="1:9">
      <c r="A670">
        <v>4322904</v>
      </c>
      <c r="B670">
        <v>45100</v>
      </c>
      <c r="C670" t="s">
        <v>517</v>
      </c>
      <c r="D670" t="s">
        <v>518</v>
      </c>
      <c r="E670" t="s">
        <v>45</v>
      </c>
      <c r="F670" t="s">
        <v>49</v>
      </c>
      <c r="G670" t="s">
        <v>694</v>
      </c>
      <c r="H670" s="47">
        <v>43448</v>
      </c>
      <c r="I670" t="s">
        <v>50</v>
      </c>
    </row>
    <row r="671" spans="1:9">
      <c r="A671">
        <v>4322907</v>
      </c>
      <c r="B671">
        <v>122700</v>
      </c>
      <c r="C671" t="s">
        <v>517</v>
      </c>
      <c r="D671" t="s">
        <v>518</v>
      </c>
      <c r="E671" t="s">
        <v>45</v>
      </c>
      <c r="F671" t="s">
        <v>49</v>
      </c>
      <c r="G671" t="s">
        <v>695</v>
      </c>
      <c r="H671" s="47">
        <v>43448</v>
      </c>
      <c r="I671" t="s">
        <v>50</v>
      </c>
    </row>
    <row r="672" spans="1:9">
      <c r="A672">
        <v>4322910</v>
      </c>
      <c r="B672">
        <v>306500</v>
      </c>
      <c r="C672" t="s">
        <v>517</v>
      </c>
      <c r="D672" t="s">
        <v>518</v>
      </c>
      <c r="E672" t="s">
        <v>45</v>
      </c>
      <c r="F672" t="s">
        <v>49</v>
      </c>
      <c r="G672" t="s">
        <v>696</v>
      </c>
      <c r="H672" s="47">
        <v>43448</v>
      </c>
      <c r="I672" t="s">
        <v>50</v>
      </c>
    </row>
    <row r="673" spans="1:9">
      <c r="A673">
        <v>4321809</v>
      </c>
      <c r="B673">
        <v>1320650</v>
      </c>
      <c r="C673" t="s">
        <v>517</v>
      </c>
      <c r="D673" t="s">
        <v>518</v>
      </c>
      <c r="E673" t="s">
        <v>45</v>
      </c>
      <c r="F673" t="s">
        <v>49</v>
      </c>
      <c r="G673" t="s">
        <v>697</v>
      </c>
      <c r="H673" s="47">
        <v>43439</v>
      </c>
      <c r="I673" t="s">
        <v>50</v>
      </c>
    </row>
    <row r="674" spans="1:9">
      <c r="A674">
        <v>4323033</v>
      </c>
      <c r="B674">
        <v>1191560</v>
      </c>
      <c r="C674" t="s">
        <v>517</v>
      </c>
      <c r="D674" t="s">
        <v>518</v>
      </c>
      <c r="E674" t="s">
        <v>45</v>
      </c>
      <c r="F674" t="s">
        <v>49</v>
      </c>
      <c r="G674" t="s">
        <v>698</v>
      </c>
      <c r="H674" s="47">
        <v>43449</v>
      </c>
      <c r="I674" t="s">
        <v>50</v>
      </c>
    </row>
    <row r="675" spans="1:9">
      <c r="A675">
        <v>4322564</v>
      </c>
      <c r="B675">
        <v>370030</v>
      </c>
      <c r="C675" t="s">
        <v>517</v>
      </c>
      <c r="D675" t="s">
        <v>518</v>
      </c>
      <c r="E675" t="s">
        <v>45</v>
      </c>
      <c r="F675" t="s">
        <v>49</v>
      </c>
      <c r="G675" t="s">
        <v>699</v>
      </c>
      <c r="H675" s="47">
        <v>43460</v>
      </c>
      <c r="I675" t="s">
        <v>50</v>
      </c>
    </row>
    <row r="676" spans="1:9">
      <c r="A676">
        <v>4324107</v>
      </c>
      <c r="B676">
        <v>970060</v>
      </c>
      <c r="C676" t="s">
        <v>517</v>
      </c>
      <c r="D676" t="s">
        <v>518</v>
      </c>
      <c r="E676" t="s">
        <v>45</v>
      </c>
      <c r="F676" t="s">
        <v>49</v>
      </c>
      <c r="G676" t="s">
        <v>700</v>
      </c>
      <c r="H676" s="47">
        <v>43458</v>
      </c>
      <c r="I676" t="s">
        <v>50</v>
      </c>
    </row>
    <row r="677" spans="1:9">
      <c r="A677">
        <v>4314015</v>
      </c>
      <c r="B677">
        <v>79400</v>
      </c>
      <c r="C677" t="s">
        <v>517</v>
      </c>
      <c r="D677" t="s">
        <v>518</v>
      </c>
      <c r="E677" t="s">
        <v>45</v>
      </c>
      <c r="F677" t="s">
        <v>49</v>
      </c>
      <c r="G677" t="s">
        <v>701</v>
      </c>
      <c r="H677" s="47">
        <v>43381</v>
      </c>
      <c r="I677" t="s">
        <v>50</v>
      </c>
    </row>
    <row r="678" spans="1:9">
      <c r="A678">
        <v>4323518</v>
      </c>
      <c r="B678">
        <v>22500</v>
      </c>
      <c r="C678" t="s">
        <v>517</v>
      </c>
      <c r="D678" t="s">
        <v>518</v>
      </c>
      <c r="E678" t="s">
        <v>45</v>
      </c>
      <c r="F678" t="s">
        <v>49</v>
      </c>
      <c r="G678" t="s">
        <v>702</v>
      </c>
      <c r="H678" s="47">
        <v>43452</v>
      </c>
      <c r="I678" t="s">
        <v>50</v>
      </c>
    </row>
    <row r="679" spans="1:9">
      <c r="A679">
        <v>4323763</v>
      </c>
      <c r="B679">
        <v>22500</v>
      </c>
      <c r="C679" t="s">
        <v>517</v>
      </c>
      <c r="D679" t="s">
        <v>518</v>
      </c>
      <c r="E679" t="s">
        <v>45</v>
      </c>
      <c r="F679" t="s">
        <v>49</v>
      </c>
      <c r="G679" t="s">
        <v>703</v>
      </c>
      <c r="H679" s="47">
        <v>43467</v>
      </c>
      <c r="I679" t="s">
        <v>50</v>
      </c>
    </row>
    <row r="680" spans="1:9">
      <c r="A680">
        <v>4326153</v>
      </c>
      <c r="B680">
        <v>59300</v>
      </c>
      <c r="C680" t="s">
        <v>517</v>
      </c>
      <c r="D680" t="s">
        <v>518</v>
      </c>
      <c r="E680" t="s">
        <v>45</v>
      </c>
      <c r="F680" t="s">
        <v>49</v>
      </c>
      <c r="G680" t="s">
        <v>704</v>
      </c>
      <c r="H680" s="47">
        <v>43482</v>
      </c>
      <c r="I680" t="s">
        <v>50</v>
      </c>
    </row>
    <row r="681" spans="1:9">
      <c r="A681">
        <v>4326542</v>
      </c>
      <c r="B681">
        <v>70000</v>
      </c>
      <c r="C681" t="s">
        <v>517</v>
      </c>
      <c r="D681" t="s">
        <v>518</v>
      </c>
      <c r="E681" t="s">
        <v>45</v>
      </c>
      <c r="F681" t="s">
        <v>49</v>
      </c>
      <c r="G681" t="s">
        <v>705</v>
      </c>
      <c r="H681" s="47">
        <v>43486</v>
      </c>
      <c r="I681" t="s">
        <v>50</v>
      </c>
    </row>
    <row r="682" spans="1:9">
      <c r="A682">
        <v>4327064</v>
      </c>
      <c r="B682">
        <v>46000</v>
      </c>
      <c r="C682" t="s">
        <v>517</v>
      </c>
      <c r="D682" t="s">
        <v>518</v>
      </c>
      <c r="E682" t="s">
        <v>45</v>
      </c>
      <c r="F682" t="s">
        <v>49</v>
      </c>
      <c r="G682" t="s">
        <v>706</v>
      </c>
      <c r="H682" s="47">
        <v>43489</v>
      </c>
      <c r="I682" t="s">
        <v>50</v>
      </c>
    </row>
    <row r="683" spans="1:9">
      <c r="A683">
        <v>4320911</v>
      </c>
      <c r="B683">
        <v>108100</v>
      </c>
      <c r="C683" t="s">
        <v>517</v>
      </c>
      <c r="D683" t="s">
        <v>518</v>
      </c>
      <c r="E683" t="s">
        <v>45</v>
      </c>
      <c r="F683" t="s">
        <v>49</v>
      </c>
      <c r="G683" t="s">
        <v>707</v>
      </c>
      <c r="H683" s="47">
        <v>43433</v>
      </c>
      <c r="I683" t="s">
        <v>50</v>
      </c>
    </row>
    <row r="684" spans="1:9">
      <c r="A684">
        <v>4322393</v>
      </c>
      <c r="B684">
        <v>45100</v>
      </c>
      <c r="C684" t="s">
        <v>517</v>
      </c>
      <c r="D684" t="s">
        <v>518</v>
      </c>
      <c r="E684" t="s">
        <v>45</v>
      </c>
      <c r="F684" t="s">
        <v>49</v>
      </c>
      <c r="G684" t="s">
        <v>708</v>
      </c>
      <c r="H684" s="47">
        <v>43444</v>
      </c>
      <c r="I684" t="s">
        <v>50</v>
      </c>
    </row>
    <row r="685" spans="1:9">
      <c r="A685">
        <v>4322630</v>
      </c>
      <c r="B685">
        <v>45100</v>
      </c>
      <c r="C685" t="s">
        <v>517</v>
      </c>
      <c r="D685" t="s">
        <v>518</v>
      </c>
      <c r="E685" t="s">
        <v>45</v>
      </c>
      <c r="F685" t="s">
        <v>49</v>
      </c>
      <c r="G685" t="s">
        <v>709</v>
      </c>
      <c r="H685" s="47">
        <v>43447</v>
      </c>
      <c r="I685" t="s">
        <v>50</v>
      </c>
    </row>
    <row r="686" spans="1:9">
      <c r="A686">
        <v>4322982</v>
      </c>
      <c r="B686">
        <v>45100</v>
      </c>
      <c r="C686" t="s">
        <v>517</v>
      </c>
      <c r="D686" t="s">
        <v>518</v>
      </c>
      <c r="E686" t="s">
        <v>45</v>
      </c>
      <c r="F686" t="s">
        <v>49</v>
      </c>
      <c r="G686" t="s">
        <v>710</v>
      </c>
      <c r="H686" s="47">
        <v>43448</v>
      </c>
      <c r="I686" t="s">
        <v>50</v>
      </c>
    </row>
    <row r="687" spans="1:9">
      <c r="A687">
        <v>4323651</v>
      </c>
      <c r="B687">
        <v>45100</v>
      </c>
      <c r="C687" t="s">
        <v>517</v>
      </c>
      <c r="D687" t="s">
        <v>518</v>
      </c>
      <c r="E687" t="s">
        <v>45</v>
      </c>
      <c r="F687" t="s">
        <v>49</v>
      </c>
      <c r="G687" t="s">
        <v>711</v>
      </c>
      <c r="H687" s="47">
        <v>43454</v>
      </c>
      <c r="I687" t="s">
        <v>50</v>
      </c>
    </row>
    <row r="688" spans="1:9">
      <c r="A688">
        <v>4320633</v>
      </c>
      <c r="B688">
        <v>201000</v>
      </c>
      <c r="C688" t="s">
        <v>517</v>
      </c>
      <c r="D688" t="s">
        <v>518</v>
      </c>
      <c r="E688" t="s">
        <v>45</v>
      </c>
      <c r="F688" t="s">
        <v>49</v>
      </c>
      <c r="G688" t="s">
        <v>712</v>
      </c>
      <c r="H688" s="47">
        <v>43432</v>
      </c>
      <c r="I688" t="s">
        <v>50</v>
      </c>
    </row>
    <row r="689" spans="1:9">
      <c r="A689">
        <v>4325912</v>
      </c>
      <c r="B689">
        <v>110400</v>
      </c>
      <c r="C689" t="s">
        <v>517</v>
      </c>
      <c r="D689" t="s">
        <v>518</v>
      </c>
      <c r="E689" t="s">
        <v>45</v>
      </c>
      <c r="F689" t="s">
        <v>49</v>
      </c>
      <c r="G689" t="s">
        <v>713</v>
      </c>
      <c r="H689" s="47">
        <v>43481</v>
      </c>
      <c r="I689" t="s">
        <v>50</v>
      </c>
    </row>
    <row r="690" spans="1:9">
      <c r="A690">
        <v>4326244</v>
      </c>
      <c r="B690">
        <v>46000</v>
      </c>
      <c r="C690" t="s">
        <v>517</v>
      </c>
      <c r="D690" t="s">
        <v>518</v>
      </c>
      <c r="E690" t="s">
        <v>45</v>
      </c>
      <c r="F690" t="s">
        <v>49</v>
      </c>
      <c r="G690" t="s">
        <v>714</v>
      </c>
      <c r="H690" s="47">
        <v>43483</v>
      </c>
      <c r="I690" t="s">
        <v>50</v>
      </c>
    </row>
    <row r="691" spans="1:9">
      <c r="A691">
        <v>4326255</v>
      </c>
      <c r="B691">
        <v>46000</v>
      </c>
      <c r="C691" t="s">
        <v>517</v>
      </c>
      <c r="D691" t="s">
        <v>518</v>
      </c>
      <c r="E691" t="s">
        <v>45</v>
      </c>
      <c r="F691" t="s">
        <v>49</v>
      </c>
      <c r="G691" t="s">
        <v>715</v>
      </c>
      <c r="H691" s="47">
        <v>43483</v>
      </c>
      <c r="I691" t="s">
        <v>50</v>
      </c>
    </row>
    <row r="692" spans="1:9">
      <c r="A692">
        <v>4326256</v>
      </c>
      <c r="B692">
        <v>46000</v>
      </c>
      <c r="C692" t="s">
        <v>517</v>
      </c>
      <c r="D692" t="s">
        <v>518</v>
      </c>
      <c r="E692" t="s">
        <v>45</v>
      </c>
      <c r="F692" t="s">
        <v>49</v>
      </c>
      <c r="G692" t="s">
        <v>716</v>
      </c>
      <c r="H692" s="47">
        <v>43483</v>
      </c>
      <c r="I692" t="s">
        <v>50</v>
      </c>
    </row>
    <row r="693" spans="1:9">
      <c r="A693">
        <v>4326257</v>
      </c>
      <c r="B693">
        <v>46000</v>
      </c>
      <c r="C693" t="s">
        <v>517</v>
      </c>
      <c r="D693" t="s">
        <v>518</v>
      </c>
      <c r="E693" t="s">
        <v>45</v>
      </c>
      <c r="F693" t="s">
        <v>49</v>
      </c>
      <c r="G693" t="s">
        <v>717</v>
      </c>
      <c r="H693" s="47">
        <v>43483</v>
      </c>
      <c r="I693" t="s">
        <v>50</v>
      </c>
    </row>
    <row r="694" spans="1:9">
      <c r="A694">
        <v>4326258</v>
      </c>
      <c r="B694">
        <v>46000</v>
      </c>
      <c r="C694" t="s">
        <v>517</v>
      </c>
      <c r="D694" t="s">
        <v>518</v>
      </c>
      <c r="E694" t="s">
        <v>45</v>
      </c>
      <c r="F694" t="s">
        <v>49</v>
      </c>
      <c r="G694" t="s">
        <v>718</v>
      </c>
      <c r="H694" s="47">
        <v>43483</v>
      </c>
      <c r="I694" t="s">
        <v>50</v>
      </c>
    </row>
    <row r="695" spans="1:9">
      <c r="A695">
        <v>4326456</v>
      </c>
      <c r="B695">
        <v>46000</v>
      </c>
      <c r="C695" t="s">
        <v>517</v>
      </c>
      <c r="D695" t="s">
        <v>518</v>
      </c>
      <c r="E695" t="s">
        <v>45</v>
      </c>
      <c r="F695" t="s">
        <v>49</v>
      </c>
      <c r="G695" t="s">
        <v>719</v>
      </c>
      <c r="H695" s="47">
        <v>43486</v>
      </c>
      <c r="I695" t="s">
        <v>50</v>
      </c>
    </row>
    <row r="696" spans="1:9">
      <c r="A696">
        <v>4326464</v>
      </c>
      <c r="B696">
        <v>46000</v>
      </c>
      <c r="C696" t="s">
        <v>517</v>
      </c>
      <c r="D696" t="s">
        <v>518</v>
      </c>
      <c r="E696" t="s">
        <v>45</v>
      </c>
      <c r="F696" t="s">
        <v>49</v>
      </c>
      <c r="G696" t="s">
        <v>720</v>
      </c>
      <c r="H696" s="47">
        <v>43486</v>
      </c>
      <c r="I696" t="s">
        <v>50</v>
      </c>
    </row>
    <row r="697" spans="1:9">
      <c r="A697">
        <v>4326474</v>
      </c>
      <c r="B697">
        <v>46000</v>
      </c>
      <c r="C697" t="s">
        <v>517</v>
      </c>
      <c r="D697" t="s">
        <v>518</v>
      </c>
      <c r="E697" t="s">
        <v>45</v>
      </c>
      <c r="F697" t="s">
        <v>49</v>
      </c>
      <c r="G697" t="s">
        <v>721</v>
      </c>
      <c r="H697" s="47">
        <v>43486</v>
      </c>
      <c r="I697" t="s">
        <v>50</v>
      </c>
    </row>
    <row r="698" spans="1:9">
      <c r="A698">
        <v>4326475</v>
      </c>
      <c r="B698">
        <v>46000</v>
      </c>
      <c r="C698" t="s">
        <v>517</v>
      </c>
      <c r="D698" t="s">
        <v>518</v>
      </c>
      <c r="E698" t="s">
        <v>45</v>
      </c>
      <c r="F698" t="s">
        <v>49</v>
      </c>
      <c r="G698" t="s">
        <v>722</v>
      </c>
      <c r="H698" s="47">
        <v>43486</v>
      </c>
      <c r="I698" t="s">
        <v>50</v>
      </c>
    </row>
    <row r="699" spans="1:9">
      <c r="A699">
        <v>4326487</v>
      </c>
      <c r="B699">
        <v>46000</v>
      </c>
      <c r="C699" t="s">
        <v>517</v>
      </c>
      <c r="D699" t="s">
        <v>518</v>
      </c>
      <c r="E699" t="s">
        <v>45</v>
      </c>
      <c r="F699" t="s">
        <v>49</v>
      </c>
      <c r="G699" t="s">
        <v>723</v>
      </c>
      <c r="H699" s="47">
        <v>43486</v>
      </c>
      <c r="I699" t="s">
        <v>50</v>
      </c>
    </row>
    <row r="700" spans="1:9">
      <c r="A700">
        <v>4326494</v>
      </c>
      <c r="B700">
        <v>46000</v>
      </c>
      <c r="C700" t="s">
        <v>517</v>
      </c>
      <c r="D700" t="s">
        <v>518</v>
      </c>
      <c r="E700" t="s">
        <v>45</v>
      </c>
      <c r="F700" t="s">
        <v>49</v>
      </c>
      <c r="G700" t="s">
        <v>724</v>
      </c>
      <c r="H700" s="47">
        <v>43486</v>
      </c>
      <c r="I700" t="s">
        <v>50</v>
      </c>
    </row>
    <row r="701" spans="1:9">
      <c r="A701">
        <v>4326543</v>
      </c>
      <c r="B701">
        <v>155300</v>
      </c>
      <c r="C701" t="s">
        <v>517</v>
      </c>
      <c r="D701" t="s">
        <v>518</v>
      </c>
      <c r="E701" t="s">
        <v>45</v>
      </c>
      <c r="F701" t="s">
        <v>49</v>
      </c>
      <c r="G701" t="s">
        <v>725</v>
      </c>
      <c r="H701" s="47">
        <v>43486</v>
      </c>
      <c r="I701" t="s">
        <v>50</v>
      </c>
    </row>
    <row r="702" spans="1:9">
      <c r="A702">
        <v>4326550</v>
      </c>
      <c r="B702">
        <v>123200</v>
      </c>
      <c r="C702" t="s">
        <v>517</v>
      </c>
      <c r="D702" t="s">
        <v>518</v>
      </c>
      <c r="E702" t="s">
        <v>45</v>
      </c>
      <c r="F702" t="s">
        <v>49</v>
      </c>
      <c r="G702" t="s">
        <v>726</v>
      </c>
      <c r="H702" s="47">
        <v>43486</v>
      </c>
      <c r="I702" t="s">
        <v>50</v>
      </c>
    </row>
    <row r="703" spans="1:9">
      <c r="A703">
        <v>4326781</v>
      </c>
      <c r="B703">
        <v>46000</v>
      </c>
      <c r="C703" t="s">
        <v>517</v>
      </c>
      <c r="D703" t="s">
        <v>518</v>
      </c>
      <c r="E703" t="s">
        <v>45</v>
      </c>
      <c r="F703" t="s">
        <v>49</v>
      </c>
      <c r="G703" t="s">
        <v>727</v>
      </c>
      <c r="H703" s="47">
        <v>43488</v>
      </c>
      <c r="I703" t="s">
        <v>50</v>
      </c>
    </row>
    <row r="704" spans="1:9">
      <c r="A704">
        <v>4326832</v>
      </c>
      <c r="B704">
        <v>46000</v>
      </c>
      <c r="C704" t="s">
        <v>517</v>
      </c>
      <c r="D704" t="s">
        <v>518</v>
      </c>
      <c r="E704" t="s">
        <v>45</v>
      </c>
      <c r="F704" t="s">
        <v>49</v>
      </c>
      <c r="G704" t="s">
        <v>728</v>
      </c>
      <c r="H704" s="47">
        <v>43488</v>
      </c>
      <c r="I704" t="s">
        <v>50</v>
      </c>
    </row>
    <row r="705" spans="1:9">
      <c r="A705">
        <v>4327042</v>
      </c>
      <c r="B705">
        <v>46000</v>
      </c>
      <c r="C705" t="s">
        <v>517</v>
      </c>
      <c r="D705" t="s">
        <v>518</v>
      </c>
      <c r="E705" t="s">
        <v>45</v>
      </c>
      <c r="F705" t="s">
        <v>49</v>
      </c>
      <c r="G705" t="s">
        <v>729</v>
      </c>
      <c r="H705" s="47">
        <v>43489</v>
      </c>
      <c r="I705" t="s">
        <v>50</v>
      </c>
    </row>
    <row r="706" spans="1:9">
      <c r="A706">
        <v>4327063</v>
      </c>
      <c r="B706">
        <v>46000</v>
      </c>
      <c r="C706" t="s">
        <v>517</v>
      </c>
      <c r="D706" t="s">
        <v>518</v>
      </c>
      <c r="E706" t="s">
        <v>45</v>
      </c>
      <c r="F706" t="s">
        <v>49</v>
      </c>
      <c r="G706" t="s">
        <v>730</v>
      </c>
      <c r="H706" s="47">
        <v>43489</v>
      </c>
      <c r="I706" t="s">
        <v>50</v>
      </c>
    </row>
    <row r="707" spans="1:9">
      <c r="A707">
        <v>4327065</v>
      </c>
      <c r="B707">
        <v>46000</v>
      </c>
      <c r="C707" t="s">
        <v>517</v>
      </c>
      <c r="D707" t="s">
        <v>518</v>
      </c>
      <c r="E707" t="s">
        <v>45</v>
      </c>
      <c r="F707" t="s">
        <v>49</v>
      </c>
      <c r="G707" t="s">
        <v>731</v>
      </c>
      <c r="H707" s="47">
        <v>43489</v>
      </c>
      <c r="I707" t="s">
        <v>50</v>
      </c>
    </row>
    <row r="708" spans="1:9">
      <c r="A708">
        <v>4327067</v>
      </c>
      <c r="B708">
        <v>46000</v>
      </c>
      <c r="C708" t="s">
        <v>517</v>
      </c>
      <c r="D708" t="s">
        <v>518</v>
      </c>
      <c r="E708" t="s">
        <v>45</v>
      </c>
      <c r="F708" t="s">
        <v>49</v>
      </c>
      <c r="G708" t="s">
        <v>732</v>
      </c>
      <c r="H708" s="47">
        <v>43489</v>
      </c>
      <c r="I708" t="s">
        <v>50</v>
      </c>
    </row>
    <row r="709" spans="1:9">
      <c r="A709">
        <v>4327084</v>
      </c>
      <c r="B709">
        <v>46000</v>
      </c>
      <c r="C709" t="s">
        <v>517</v>
      </c>
      <c r="D709" t="s">
        <v>518</v>
      </c>
      <c r="E709" t="s">
        <v>45</v>
      </c>
      <c r="F709" t="s">
        <v>49</v>
      </c>
      <c r="G709" t="s">
        <v>733</v>
      </c>
      <c r="H709" s="47">
        <v>43489</v>
      </c>
      <c r="I709" t="s">
        <v>50</v>
      </c>
    </row>
    <row r="710" spans="1:9">
      <c r="A710">
        <v>4327194</v>
      </c>
      <c r="B710">
        <v>46000</v>
      </c>
      <c r="C710" t="s">
        <v>517</v>
      </c>
      <c r="D710" t="s">
        <v>518</v>
      </c>
      <c r="E710" t="s">
        <v>45</v>
      </c>
      <c r="F710" t="s">
        <v>49</v>
      </c>
      <c r="G710" t="s">
        <v>734</v>
      </c>
      <c r="H710" s="47">
        <v>43490</v>
      </c>
      <c r="I710" t="s">
        <v>50</v>
      </c>
    </row>
    <row r="711" spans="1:9">
      <c r="A711">
        <v>4327215</v>
      </c>
      <c r="B711">
        <v>46000</v>
      </c>
      <c r="C711" t="s">
        <v>517</v>
      </c>
      <c r="D711" t="s">
        <v>518</v>
      </c>
      <c r="E711" t="s">
        <v>45</v>
      </c>
      <c r="F711" t="s">
        <v>49</v>
      </c>
      <c r="G711" t="s">
        <v>735</v>
      </c>
      <c r="H711" s="47">
        <v>43490</v>
      </c>
      <c r="I711" t="s">
        <v>50</v>
      </c>
    </row>
    <row r="712" spans="1:9">
      <c r="A712">
        <v>4327217</v>
      </c>
      <c r="B712">
        <v>46000</v>
      </c>
      <c r="C712" t="s">
        <v>517</v>
      </c>
      <c r="D712" t="s">
        <v>518</v>
      </c>
      <c r="E712" t="s">
        <v>45</v>
      </c>
      <c r="F712" t="s">
        <v>49</v>
      </c>
      <c r="G712" t="s">
        <v>736</v>
      </c>
      <c r="H712" s="47">
        <v>43490</v>
      </c>
      <c r="I712" t="s">
        <v>50</v>
      </c>
    </row>
    <row r="713" spans="1:9">
      <c r="A713">
        <v>4327219</v>
      </c>
      <c r="B713">
        <v>46000</v>
      </c>
      <c r="C713" t="s">
        <v>517</v>
      </c>
      <c r="D713" t="s">
        <v>518</v>
      </c>
      <c r="E713" t="s">
        <v>45</v>
      </c>
      <c r="F713" t="s">
        <v>49</v>
      </c>
      <c r="G713" t="s">
        <v>737</v>
      </c>
      <c r="H713" s="47">
        <v>43490</v>
      </c>
      <c r="I713" t="s">
        <v>50</v>
      </c>
    </row>
    <row r="714" spans="1:9">
      <c r="A714">
        <v>4327475</v>
      </c>
      <c r="B714">
        <v>206700</v>
      </c>
      <c r="C714" t="s">
        <v>517</v>
      </c>
      <c r="D714" t="s">
        <v>518</v>
      </c>
      <c r="E714" t="s">
        <v>45</v>
      </c>
      <c r="F714" t="s">
        <v>49</v>
      </c>
      <c r="G714" t="s">
        <v>738</v>
      </c>
      <c r="H714" s="47">
        <v>43493</v>
      </c>
      <c r="I714" t="s">
        <v>50</v>
      </c>
    </row>
    <row r="715" spans="1:9">
      <c r="A715">
        <v>4327481</v>
      </c>
      <c r="B715">
        <v>164100</v>
      </c>
      <c r="C715" t="s">
        <v>517</v>
      </c>
      <c r="D715" t="s">
        <v>518</v>
      </c>
      <c r="E715" t="s">
        <v>45</v>
      </c>
      <c r="F715" t="s">
        <v>49</v>
      </c>
      <c r="G715" t="s">
        <v>739</v>
      </c>
      <c r="H715" s="47">
        <v>43493</v>
      </c>
      <c r="I715" t="s">
        <v>50</v>
      </c>
    </row>
    <row r="716" spans="1:9">
      <c r="A716">
        <v>4327484</v>
      </c>
      <c r="B716">
        <v>46000</v>
      </c>
      <c r="C716" t="s">
        <v>517</v>
      </c>
      <c r="D716" t="s">
        <v>518</v>
      </c>
      <c r="E716" t="s">
        <v>45</v>
      </c>
      <c r="F716" t="s">
        <v>49</v>
      </c>
      <c r="G716" t="s">
        <v>740</v>
      </c>
      <c r="H716" s="47">
        <v>43493</v>
      </c>
      <c r="I716" t="s">
        <v>50</v>
      </c>
    </row>
    <row r="717" spans="1:9">
      <c r="A717">
        <v>4327487</v>
      </c>
      <c r="B717">
        <v>206700</v>
      </c>
      <c r="C717" t="s">
        <v>517</v>
      </c>
      <c r="D717" t="s">
        <v>518</v>
      </c>
      <c r="E717" t="s">
        <v>45</v>
      </c>
      <c r="F717" t="s">
        <v>49</v>
      </c>
      <c r="G717" t="s">
        <v>741</v>
      </c>
      <c r="H717" s="47">
        <v>43493</v>
      </c>
      <c r="I717" t="s">
        <v>50</v>
      </c>
    </row>
    <row r="718" spans="1:9">
      <c r="A718">
        <v>4327504</v>
      </c>
      <c r="B718">
        <v>112300</v>
      </c>
      <c r="C718" t="s">
        <v>517</v>
      </c>
      <c r="D718" t="s">
        <v>518</v>
      </c>
      <c r="E718" t="s">
        <v>45</v>
      </c>
      <c r="F718" t="s">
        <v>49</v>
      </c>
      <c r="G718" t="s">
        <v>742</v>
      </c>
      <c r="H718" s="47">
        <v>43493</v>
      </c>
      <c r="I718" t="s">
        <v>50</v>
      </c>
    </row>
    <row r="719" spans="1:9">
      <c r="A719">
        <v>4327525</v>
      </c>
      <c r="B719">
        <v>112300</v>
      </c>
      <c r="C719" t="s">
        <v>517</v>
      </c>
      <c r="D719" t="s">
        <v>518</v>
      </c>
      <c r="E719" t="s">
        <v>45</v>
      </c>
      <c r="F719" t="s">
        <v>49</v>
      </c>
      <c r="G719" t="s">
        <v>743</v>
      </c>
      <c r="H719" s="47">
        <v>43493</v>
      </c>
      <c r="I719" t="s">
        <v>50</v>
      </c>
    </row>
    <row r="720" spans="1:9">
      <c r="A720">
        <v>4327551</v>
      </c>
      <c r="B720">
        <v>112300</v>
      </c>
      <c r="C720" t="s">
        <v>517</v>
      </c>
      <c r="D720" t="s">
        <v>518</v>
      </c>
      <c r="E720" t="s">
        <v>45</v>
      </c>
      <c r="F720" t="s">
        <v>49</v>
      </c>
      <c r="G720" t="s">
        <v>744</v>
      </c>
      <c r="H720" s="47">
        <v>43493</v>
      </c>
      <c r="I720" t="s">
        <v>50</v>
      </c>
    </row>
    <row r="721" spans="1:9">
      <c r="A721">
        <v>4324455</v>
      </c>
      <c r="B721">
        <v>320950</v>
      </c>
      <c r="C721" t="s">
        <v>517</v>
      </c>
      <c r="D721" t="s">
        <v>518</v>
      </c>
      <c r="E721" t="s">
        <v>45</v>
      </c>
      <c r="F721" t="s">
        <v>49</v>
      </c>
      <c r="G721" t="s">
        <v>745</v>
      </c>
      <c r="H721" s="47">
        <v>43470</v>
      </c>
      <c r="I721" t="s">
        <v>50</v>
      </c>
    </row>
    <row r="722" spans="1:9">
      <c r="A722">
        <v>4324896</v>
      </c>
      <c r="B722">
        <v>1861660</v>
      </c>
      <c r="C722" t="s">
        <v>517</v>
      </c>
      <c r="D722" t="s">
        <v>518</v>
      </c>
      <c r="E722" t="s">
        <v>45</v>
      </c>
      <c r="F722" t="s">
        <v>49</v>
      </c>
      <c r="G722" t="s">
        <v>746</v>
      </c>
      <c r="H722" s="47">
        <v>43474</v>
      </c>
      <c r="I722" t="s">
        <v>50</v>
      </c>
    </row>
    <row r="723" spans="1:9">
      <c r="A723">
        <v>4325305</v>
      </c>
      <c r="B723">
        <v>448292</v>
      </c>
      <c r="C723" t="s">
        <v>517</v>
      </c>
      <c r="D723" t="s">
        <v>518</v>
      </c>
      <c r="E723" t="s">
        <v>45</v>
      </c>
      <c r="F723" t="s">
        <v>49</v>
      </c>
      <c r="G723" t="s">
        <v>747</v>
      </c>
      <c r="H723" s="47">
        <v>43478</v>
      </c>
      <c r="I723" t="s">
        <v>50</v>
      </c>
    </row>
    <row r="724" spans="1:9">
      <c r="A724">
        <v>4325441</v>
      </c>
      <c r="B724">
        <v>1840880</v>
      </c>
      <c r="C724" t="s">
        <v>517</v>
      </c>
      <c r="D724" t="s">
        <v>518</v>
      </c>
      <c r="E724" t="s">
        <v>45</v>
      </c>
      <c r="F724" t="s">
        <v>49</v>
      </c>
      <c r="G724" t="s">
        <v>748</v>
      </c>
      <c r="H724" s="47">
        <v>43479</v>
      </c>
      <c r="I724" t="s">
        <v>50</v>
      </c>
    </row>
    <row r="725" spans="1:9">
      <c r="A725">
        <v>4326002</v>
      </c>
      <c r="B725">
        <v>2214796</v>
      </c>
      <c r="C725" t="s">
        <v>517</v>
      </c>
      <c r="D725" t="s">
        <v>518</v>
      </c>
      <c r="E725" t="s">
        <v>45</v>
      </c>
      <c r="F725" t="s">
        <v>49</v>
      </c>
      <c r="G725" t="s">
        <v>749</v>
      </c>
      <c r="H725" s="47">
        <v>43481</v>
      </c>
      <c r="I725" t="s">
        <v>50</v>
      </c>
    </row>
    <row r="726" spans="1:9">
      <c r="A726">
        <v>4326179</v>
      </c>
      <c r="B726">
        <v>2135420</v>
      </c>
      <c r="C726" t="s">
        <v>517</v>
      </c>
      <c r="D726" t="s">
        <v>518</v>
      </c>
      <c r="E726" t="s">
        <v>45</v>
      </c>
      <c r="F726" t="s">
        <v>49</v>
      </c>
      <c r="G726" t="s">
        <v>750</v>
      </c>
      <c r="H726" s="47">
        <v>43482</v>
      </c>
      <c r="I726" t="s">
        <v>50</v>
      </c>
    </row>
    <row r="727" spans="1:9">
      <c r="A727">
        <v>4326604</v>
      </c>
      <c r="B727">
        <v>228120</v>
      </c>
      <c r="C727" t="s">
        <v>517</v>
      </c>
      <c r="D727" t="s">
        <v>518</v>
      </c>
      <c r="E727" t="s">
        <v>45</v>
      </c>
      <c r="F727" t="s">
        <v>49</v>
      </c>
      <c r="G727" t="s">
        <v>751</v>
      </c>
      <c r="H727" s="47">
        <v>43486</v>
      </c>
      <c r="I727" t="s">
        <v>50</v>
      </c>
    </row>
    <row r="728" spans="1:9">
      <c r="A728">
        <v>4327242</v>
      </c>
      <c r="B728">
        <v>220520</v>
      </c>
      <c r="C728" t="s">
        <v>517</v>
      </c>
      <c r="D728" t="s">
        <v>518</v>
      </c>
      <c r="E728" t="s">
        <v>45</v>
      </c>
      <c r="F728" t="s">
        <v>49</v>
      </c>
      <c r="G728" t="s">
        <v>752</v>
      </c>
      <c r="H728" s="47">
        <v>43490</v>
      </c>
      <c r="I728" t="s">
        <v>50</v>
      </c>
    </row>
    <row r="729" spans="1:9">
      <c r="A729">
        <v>4327377</v>
      </c>
      <c r="B729">
        <v>56310</v>
      </c>
      <c r="C729" t="s">
        <v>517</v>
      </c>
      <c r="D729" t="s">
        <v>518</v>
      </c>
      <c r="E729" t="s">
        <v>45</v>
      </c>
      <c r="F729" t="s">
        <v>49</v>
      </c>
      <c r="G729" t="s">
        <v>753</v>
      </c>
      <c r="H729" s="47">
        <v>43491</v>
      </c>
      <c r="I729" t="s">
        <v>754</v>
      </c>
    </row>
    <row r="730" spans="1:9">
      <c r="A730">
        <v>4327395</v>
      </c>
      <c r="B730">
        <v>487640</v>
      </c>
      <c r="C730" t="s">
        <v>517</v>
      </c>
      <c r="D730" t="s">
        <v>518</v>
      </c>
      <c r="E730" t="s">
        <v>45</v>
      </c>
      <c r="F730" t="s">
        <v>49</v>
      </c>
      <c r="G730" t="s">
        <v>755</v>
      </c>
      <c r="H730" s="47">
        <v>43492</v>
      </c>
      <c r="I730" t="s">
        <v>50</v>
      </c>
    </row>
    <row r="731" spans="1:9">
      <c r="A731">
        <v>4327795</v>
      </c>
      <c r="B731">
        <v>333550</v>
      </c>
      <c r="C731" t="s">
        <v>517</v>
      </c>
      <c r="D731" t="s">
        <v>518</v>
      </c>
      <c r="E731" t="s">
        <v>45</v>
      </c>
      <c r="F731" t="s">
        <v>49</v>
      </c>
      <c r="G731" t="s">
        <v>756</v>
      </c>
      <c r="H731" s="47">
        <v>43494</v>
      </c>
      <c r="I731" t="s">
        <v>50</v>
      </c>
    </row>
    <row r="732" spans="1:9">
      <c r="A732">
        <v>4327839</v>
      </c>
      <c r="B732">
        <v>289480</v>
      </c>
      <c r="C732" t="s">
        <v>517</v>
      </c>
      <c r="D732" t="s">
        <v>518</v>
      </c>
      <c r="E732" t="s">
        <v>45</v>
      </c>
      <c r="F732" t="s">
        <v>49</v>
      </c>
      <c r="G732" t="s">
        <v>757</v>
      </c>
      <c r="H732" s="47">
        <v>43494</v>
      </c>
      <c r="I732" t="s">
        <v>50</v>
      </c>
    </row>
    <row r="733" spans="1:9">
      <c r="A733">
        <v>4327850</v>
      </c>
      <c r="B733">
        <v>283880</v>
      </c>
      <c r="C733" t="s">
        <v>517</v>
      </c>
      <c r="D733" t="s">
        <v>518</v>
      </c>
      <c r="E733" t="s">
        <v>45</v>
      </c>
      <c r="F733" t="s">
        <v>49</v>
      </c>
      <c r="G733" t="s">
        <v>758</v>
      </c>
      <c r="H733" s="47">
        <v>43494</v>
      </c>
      <c r="I733" t="s">
        <v>50</v>
      </c>
    </row>
    <row r="734" spans="1:9">
      <c r="A734">
        <v>4328129</v>
      </c>
      <c r="B734">
        <v>838300</v>
      </c>
      <c r="C734" t="s">
        <v>517</v>
      </c>
      <c r="D734" t="s">
        <v>518</v>
      </c>
      <c r="E734" t="s">
        <v>45</v>
      </c>
      <c r="F734" t="s">
        <v>49</v>
      </c>
      <c r="G734" t="s">
        <v>759</v>
      </c>
      <c r="H734" s="47">
        <v>43496</v>
      </c>
      <c r="I734" t="s">
        <v>50</v>
      </c>
    </row>
    <row r="735" spans="1:9">
      <c r="A735">
        <v>4328138</v>
      </c>
      <c r="B735">
        <v>1066971</v>
      </c>
      <c r="C735" t="s">
        <v>517</v>
      </c>
      <c r="D735" t="s">
        <v>518</v>
      </c>
      <c r="E735" t="s">
        <v>45</v>
      </c>
      <c r="F735" t="s">
        <v>49</v>
      </c>
      <c r="G735" t="s">
        <v>760</v>
      </c>
      <c r="H735" s="47">
        <v>43496</v>
      </c>
      <c r="I735" t="s">
        <v>50</v>
      </c>
    </row>
    <row r="736" spans="1:9">
      <c r="A736">
        <v>4325806</v>
      </c>
      <c r="B736">
        <v>513300</v>
      </c>
      <c r="C736" t="s">
        <v>517</v>
      </c>
      <c r="D736" t="s">
        <v>518</v>
      </c>
      <c r="E736" t="s">
        <v>45</v>
      </c>
      <c r="F736" t="s">
        <v>49</v>
      </c>
      <c r="G736" t="s">
        <v>761</v>
      </c>
      <c r="H736" s="47">
        <v>43480</v>
      </c>
      <c r="I736" t="s">
        <v>50</v>
      </c>
    </row>
    <row r="737" spans="1:9">
      <c r="A737">
        <v>4326345</v>
      </c>
      <c r="B737">
        <v>355400</v>
      </c>
      <c r="C737" t="s">
        <v>517</v>
      </c>
      <c r="D737" t="s">
        <v>518</v>
      </c>
      <c r="E737" t="s">
        <v>45</v>
      </c>
      <c r="F737" t="s">
        <v>49</v>
      </c>
      <c r="G737" t="s">
        <v>762</v>
      </c>
      <c r="H737" s="47">
        <v>43483</v>
      </c>
      <c r="I737" t="s">
        <v>50</v>
      </c>
    </row>
    <row r="738" spans="1:9">
      <c r="A738">
        <v>4324333</v>
      </c>
      <c r="B738">
        <v>735440</v>
      </c>
      <c r="C738" t="s">
        <v>517</v>
      </c>
      <c r="D738" t="s">
        <v>518</v>
      </c>
      <c r="E738" t="s">
        <v>45</v>
      </c>
      <c r="F738" t="s">
        <v>49</v>
      </c>
      <c r="G738" t="s">
        <v>763</v>
      </c>
      <c r="H738" s="47">
        <v>43469</v>
      </c>
      <c r="I738" t="s">
        <v>50</v>
      </c>
    </row>
    <row r="739" spans="1:9">
      <c r="A739">
        <v>4325470</v>
      </c>
      <c r="B739">
        <v>1218076</v>
      </c>
      <c r="C739" t="s">
        <v>517</v>
      </c>
      <c r="D739" t="s">
        <v>518</v>
      </c>
      <c r="E739" t="s">
        <v>45</v>
      </c>
      <c r="F739" t="s">
        <v>49</v>
      </c>
      <c r="G739" t="s">
        <v>764</v>
      </c>
      <c r="H739" s="47">
        <v>43479</v>
      </c>
      <c r="I739" t="s">
        <v>50</v>
      </c>
    </row>
    <row r="740" spans="1:9">
      <c r="A740">
        <v>4326743</v>
      </c>
      <c r="B740">
        <v>354690</v>
      </c>
      <c r="C740" t="s">
        <v>517</v>
      </c>
      <c r="D740" t="s">
        <v>518</v>
      </c>
      <c r="E740" t="s">
        <v>45</v>
      </c>
      <c r="F740" t="s">
        <v>49</v>
      </c>
      <c r="G740" t="s">
        <v>765</v>
      </c>
      <c r="H740" s="47">
        <v>43487</v>
      </c>
      <c r="I740" t="s">
        <v>50</v>
      </c>
    </row>
    <row r="741" spans="1:9">
      <c r="A741">
        <v>4327664</v>
      </c>
      <c r="B741">
        <v>5360279</v>
      </c>
      <c r="C741" t="s">
        <v>517</v>
      </c>
      <c r="D741" t="s">
        <v>518</v>
      </c>
      <c r="E741" t="s">
        <v>45</v>
      </c>
      <c r="F741" t="s">
        <v>49</v>
      </c>
      <c r="G741" t="s">
        <v>766</v>
      </c>
      <c r="H741" s="47">
        <v>43493</v>
      </c>
      <c r="I741" t="s">
        <v>50</v>
      </c>
    </row>
    <row r="742" spans="1:9">
      <c r="A742">
        <v>4284891</v>
      </c>
      <c r="B742">
        <v>6183440</v>
      </c>
      <c r="C742" t="s">
        <v>517</v>
      </c>
      <c r="D742" t="s">
        <v>518</v>
      </c>
      <c r="E742" t="s">
        <v>45</v>
      </c>
      <c r="F742" t="s">
        <v>49</v>
      </c>
      <c r="G742" t="s">
        <v>767</v>
      </c>
      <c r="H742" s="47">
        <v>43207</v>
      </c>
      <c r="I742" t="s">
        <v>50</v>
      </c>
    </row>
    <row r="743" spans="1:9">
      <c r="A743">
        <v>4282308</v>
      </c>
      <c r="B743">
        <v>2110380</v>
      </c>
      <c r="C743" t="s">
        <v>517</v>
      </c>
      <c r="D743" t="s">
        <v>518</v>
      </c>
      <c r="E743" t="s">
        <v>45</v>
      </c>
      <c r="F743" t="s">
        <v>49</v>
      </c>
      <c r="G743" t="s">
        <v>768</v>
      </c>
      <c r="H743" s="47">
        <v>43191</v>
      </c>
      <c r="I743" t="s">
        <v>50</v>
      </c>
    </row>
    <row r="744" spans="1:9">
      <c r="A744">
        <v>4274246</v>
      </c>
      <c r="B744">
        <v>474749</v>
      </c>
      <c r="C744" t="s">
        <v>517</v>
      </c>
      <c r="D744" t="s">
        <v>518</v>
      </c>
      <c r="E744" t="s">
        <v>212</v>
      </c>
      <c r="F744" t="s">
        <v>769</v>
      </c>
      <c r="G744" t="s">
        <v>770</v>
      </c>
      <c r="H744" s="47">
        <v>43654</v>
      </c>
      <c r="I744" t="s">
        <v>50</v>
      </c>
    </row>
    <row r="745" spans="1:9">
      <c r="A745" t="s">
        <v>771</v>
      </c>
      <c r="B745">
        <v>82399330</v>
      </c>
      <c r="C745" t="s">
        <v>517</v>
      </c>
      <c r="D745" t="s">
        <v>518</v>
      </c>
      <c r="E745" t="s">
        <v>45</v>
      </c>
      <c r="F745" t="s">
        <v>87</v>
      </c>
      <c r="G745" t="s">
        <v>772</v>
      </c>
      <c r="H745" s="47">
        <v>43654</v>
      </c>
      <c r="I745" t="s">
        <v>90</v>
      </c>
    </row>
    <row r="746" spans="1:9">
      <c r="A746">
        <v>4318232</v>
      </c>
      <c r="B746">
        <v>20200</v>
      </c>
      <c r="C746" t="s">
        <v>773</v>
      </c>
      <c r="D746" t="s">
        <v>774</v>
      </c>
      <c r="E746" t="s">
        <v>175</v>
      </c>
      <c r="F746" t="s">
        <v>775</v>
      </c>
      <c r="G746" t="s">
        <v>776</v>
      </c>
      <c r="H746" s="47">
        <v>43654</v>
      </c>
      <c r="I746" t="s">
        <v>565</v>
      </c>
    </row>
    <row r="747" spans="1:9">
      <c r="A747">
        <v>4322479</v>
      </c>
      <c r="B747">
        <v>96950</v>
      </c>
      <c r="C747" t="s">
        <v>773</v>
      </c>
      <c r="D747" t="s">
        <v>774</v>
      </c>
      <c r="E747" t="s">
        <v>175</v>
      </c>
      <c r="F747" t="s">
        <v>49</v>
      </c>
      <c r="G747" t="s">
        <v>777</v>
      </c>
      <c r="H747" s="47">
        <v>43451</v>
      </c>
      <c r="I747" t="s">
        <v>565</v>
      </c>
    </row>
    <row r="748" spans="1:9">
      <c r="A748">
        <v>4322522</v>
      </c>
      <c r="B748">
        <v>51300</v>
      </c>
      <c r="C748" t="s">
        <v>773</v>
      </c>
      <c r="D748" t="s">
        <v>774</v>
      </c>
      <c r="E748" t="s">
        <v>175</v>
      </c>
      <c r="F748" t="s">
        <v>49</v>
      </c>
      <c r="G748" t="s">
        <v>778</v>
      </c>
      <c r="H748" s="47">
        <v>43460</v>
      </c>
      <c r="I748" t="s">
        <v>779</v>
      </c>
    </row>
    <row r="749" spans="1:9">
      <c r="A749">
        <v>4324483</v>
      </c>
      <c r="B749">
        <v>249590</v>
      </c>
      <c r="C749" t="s">
        <v>773</v>
      </c>
      <c r="D749" t="s">
        <v>774</v>
      </c>
      <c r="E749" t="s">
        <v>175</v>
      </c>
      <c r="F749" t="s">
        <v>49</v>
      </c>
      <c r="G749" t="s">
        <v>780</v>
      </c>
      <c r="H749" s="47">
        <v>43471</v>
      </c>
      <c r="I749" t="s">
        <v>781</v>
      </c>
    </row>
    <row r="750" spans="1:9">
      <c r="A750" t="s">
        <v>782</v>
      </c>
      <c r="B750">
        <v>418040</v>
      </c>
      <c r="C750" t="s">
        <v>773</v>
      </c>
      <c r="D750" t="s">
        <v>774</v>
      </c>
      <c r="E750" t="s">
        <v>45</v>
      </c>
      <c r="F750" t="s">
        <v>783</v>
      </c>
      <c r="G750" t="s">
        <v>784</v>
      </c>
      <c r="H750" s="47">
        <v>43654</v>
      </c>
      <c r="I750" t="s">
        <v>785</v>
      </c>
    </row>
    <row r="751" spans="1:9">
      <c r="A751">
        <v>4318018</v>
      </c>
      <c r="B751">
        <v>109900</v>
      </c>
      <c r="C751" t="s">
        <v>786</v>
      </c>
      <c r="D751" t="s">
        <v>787</v>
      </c>
      <c r="E751" t="s">
        <v>45</v>
      </c>
      <c r="F751" t="s">
        <v>49</v>
      </c>
      <c r="G751" t="s">
        <v>788</v>
      </c>
      <c r="H751" s="47">
        <v>43420</v>
      </c>
      <c r="I751" t="s">
        <v>50</v>
      </c>
    </row>
    <row r="752" spans="1:9">
      <c r="A752" t="s">
        <v>789</v>
      </c>
      <c r="B752">
        <v>127800</v>
      </c>
      <c r="C752" t="s">
        <v>786</v>
      </c>
      <c r="D752" t="s">
        <v>787</v>
      </c>
      <c r="E752" t="s">
        <v>45</v>
      </c>
      <c r="F752" t="s">
        <v>790</v>
      </c>
      <c r="G752" t="s">
        <v>791</v>
      </c>
      <c r="H752" s="47">
        <v>43654</v>
      </c>
      <c r="I752" t="s">
        <v>792</v>
      </c>
    </row>
    <row r="753" spans="1:9">
      <c r="A753">
        <v>4308628</v>
      </c>
      <c r="B753">
        <v>17900</v>
      </c>
      <c r="C753" t="s">
        <v>786</v>
      </c>
      <c r="D753" t="s">
        <v>787</v>
      </c>
      <c r="E753" t="s">
        <v>45</v>
      </c>
      <c r="F753" t="s">
        <v>793</v>
      </c>
      <c r="G753" t="s">
        <v>794</v>
      </c>
      <c r="H753" s="47">
        <v>43654</v>
      </c>
      <c r="I753" t="s">
        <v>50</v>
      </c>
    </row>
    <row r="754" spans="1:9">
      <c r="A754" t="s">
        <v>795</v>
      </c>
      <c r="B754">
        <v>120049</v>
      </c>
      <c r="C754" t="s">
        <v>796</v>
      </c>
      <c r="D754" t="s">
        <v>797</v>
      </c>
      <c r="E754" t="s">
        <v>45</v>
      </c>
      <c r="F754" t="s">
        <v>379</v>
      </c>
      <c r="G754" t="s">
        <v>798</v>
      </c>
      <c r="H754" s="47">
        <v>43435</v>
      </c>
      <c r="I754" t="s">
        <v>50</v>
      </c>
    </row>
    <row r="755" spans="1:9">
      <c r="A755">
        <v>4295203</v>
      </c>
      <c r="B755">
        <v>24890</v>
      </c>
      <c r="C755" t="s">
        <v>796</v>
      </c>
      <c r="D755" t="s">
        <v>797</v>
      </c>
      <c r="E755" t="s">
        <v>45</v>
      </c>
      <c r="F755" t="s">
        <v>369</v>
      </c>
      <c r="G755" t="s">
        <v>799</v>
      </c>
      <c r="H755" s="47">
        <v>43411</v>
      </c>
      <c r="I755" t="s">
        <v>50</v>
      </c>
    </row>
    <row r="756" spans="1:9">
      <c r="A756">
        <v>4293194</v>
      </c>
      <c r="B756">
        <v>32800</v>
      </c>
      <c r="C756" t="s">
        <v>796</v>
      </c>
      <c r="D756" t="s">
        <v>797</v>
      </c>
      <c r="E756" t="s">
        <v>45</v>
      </c>
      <c r="F756" t="s">
        <v>49</v>
      </c>
      <c r="G756" t="s">
        <v>800</v>
      </c>
      <c r="H756" s="47">
        <v>43252</v>
      </c>
      <c r="I756" t="s">
        <v>50</v>
      </c>
    </row>
    <row r="757" spans="1:9">
      <c r="A757">
        <v>4293204</v>
      </c>
      <c r="B757">
        <v>82800</v>
      </c>
      <c r="C757" t="s">
        <v>796</v>
      </c>
      <c r="D757" t="s">
        <v>797</v>
      </c>
      <c r="E757" t="s">
        <v>45</v>
      </c>
      <c r="F757" t="s">
        <v>49</v>
      </c>
      <c r="G757" t="s">
        <v>801</v>
      </c>
      <c r="H757" s="47">
        <v>43252</v>
      </c>
      <c r="I757" t="s">
        <v>50</v>
      </c>
    </row>
    <row r="758" spans="1:9">
      <c r="A758">
        <v>4293258</v>
      </c>
      <c r="B758">
        <v>47700</v>
      </c>
      <c r="C758" t="s">
        <v>796</v>
      </c>
      <c r="D758" t="s">
        <v>797</v>
      </c>
      <c r="E758" t="s">
        <v>45</v>
      </c>
      <c r="F758" t="s">
        <v>49</v>
      </c>
      <c r="G758" t="s">
        <v>802</v>
      </c>
      <c r="H758" s="47">
        <v>43252</v>
      </c>
      <c r="I758" t="s">
        <v>50</v>
      </c>
    </row>
    <row r="759" spans="1:9">
      <c r="A759">
        <v>4293259</v>
      </c>
      <c r="B759">
        <v>47700</v>
      </c>
      <c r="C759" t="s">
        <v>796</v>
      </c>
      <c r="D759" t="s">
        <v>797</v>
      </c>
      <c r="E759" t="s">
        <v>45</v>
      </c>
      <c r="F759" t="s">
        <v>49</v>
      </c>
      <c r="G759" t="s">
        <v>803</v>
      </c>
      <c r="H759" s="47">
        <v>43252</v>
      </c>
      <c r="I759" t="s">
        <v>50</v>
      </c>
    </row>
    <row r="760" spans="1:9">
      <c r="A760">
        <v>4293265</v>
      </c>
      <c r="B760">
        <v>134900</v>
      </c>
      <c r="C760" t="s">
        <v>796</v>
      </c>
      <c r="D760" t="s">
        <v>797</v>
      </c>
      <c r="E760" t="s">
        <v>45</v>
      </c>
      <c r="F760" t="s">
        <v>49</v>
      </c>
      <c r="G760" t="s">
        <v>804</v>
      </c>
      <c r="H760" s="47">
        <v>43252</v>
      </c>
      <c r="I760" t="s">
        <v>50</v>
      </c>
    </row>
    <row r="761" spans="1:9">
      <c r="A761">
        <v>4293266</v>
      </c>
      <c r="B761">
        <v>32800</v>
      </c>
      <c r="C761" t="s">
        <v>796</v>
      </c>
      <c r="D761" t="s">
        <v>797</v>
      </c>
      <c r="E761" t="s">
        <v>45</v>
      </c>
      <c r="F761" t="s">
        <v>49</v>
      </c>
      <c r="G761" t="s">
        <v>805</v>
      </c>
      <c r="H761" s="47">
        <v>43252</v>
      </c>
      <c r="I761" t="s">
        <v>50</v>
      </c>
    </row>
    <row r="762" spans="1:9">
      <c r="A762">
        <v>4293307</v>
      </c>
      <c r="B762">
        <v>47700</v>
      </c>
      <c r="C762" t="s">
        <v>796</v>
      </c>
      <c r="D762" t="s">
        <v>797</v>
      </c>
      <c r="E762" t="s">
        <v>45</v>
      </c>
      <c r="F762" t="s">
        <v>49</v>
      </c>
      <c r="G762" t="s">
        <v>806</v>
      </c>
      <c r="H762" s="47">
        <v>43252</v>
      </c>
      <c r="I762" t="s">
        <v>50</v>
      </c>
    </row>
    <row r="763" spans="1:9">
      <c r="A763">
        <v>4294515</v>
      </c>
      <c r="B763">
        <v>47700</v>
      </c>
      <c r="C763" t="s">
        <v>796</v>
      </c>
      <c r="D763" t="s">
        <v>797</v>
      </c>
      <c r="E763" t="s">
        <v>45</v>
      </c>
      <c r="F763" t="s">
        <v>49</v>
      </c>
      <c r="G763" t="s">
        <v>807</v>
      </c>
      <c r="H763" s="47">
        <v>43259</v>
      </c>
      <c r="I763" t="s">
        <v>50</v>
      </c>
    </row>
    <row r="764" spans="1:9">
      <c r="A764">
        <v>4294561</v>
      </c>
      <c r="B764">
        <v>44000</v>
      </c>
      <c r="C764" t="s">
        <v>796</v>
      </c>
      <c r="D764" t="s">
        <v>797</v>
      </c>
      <c r="E764" t="s">
        <v>45</v>
      </c>
      <c r="F764" t="s">
        <v>49</v>
      </c>
      <c r="G764" t="s">
        <v>808</v>
      </c>
      <c r="H764" s="47">
        <v>43259</v>
      </c>
      <c r="I764" t="s">
        <v>50</v>
      </c>
    </row>
    <row r="765" spans="1:9">
      <c r="A765">
        <v>4294575</v>
      </c>
      <c r="B765">
        <v>120600</v>
      </c>
      <c r="C765" t="s">
        <v>796</v>
      </c>
      <c r="D765" t="s">
        <v>797</v>
      </c>
      <c r="E765" t="s">
        <v>45</v>
      </c>
      <c r="F765" t="s">
        <v>49</v>
      </c>
      <c r="G765" t="s">
        <v>809</v>
      </c>
      <c r="H765" s="47">
        <v>43259</v>
      </c>
      <c r="I765" t="s">
        <v>50</v>
      </c>
    </row>
    <row r="766" spans="1:9">
      <c r="A766">
        <v>4294587</v>
      </c>
      <c r="B766">
        <v>109900</v>
      </c>
      <c r="C766" t="s">
        <v>796</v>
      </c>
      <c r="D766" t="s">
        <v>797</v>
      </c>
      <c r="E766" t="s">
        <v>45</v>
      </c>
      <c r="F766" t="s">
        <v>49</v>
      </c>
      <c r="G766" t="s">
        <v>810</v>
      </c>
      <c r="H766" s="47">
        <v>43259</v>
      </c>
      <c r="I766" t="s">
        <v>50</v>
      </c>
    </row>
    <row r="767" spans="1:9">
      <c r="A767">
        <v>4294594</v>
      </c>
      <c r="B767">
        <v>104200</v>
      </c>
      <c r="C767" t="s">
        <v>796</v>
      </c>
      <c r="D767" t="s">
        <v>797</v>
      </c>
      <c r="E767" t="s">
        <v>45</v>
      </c>
      <c r="F767" t="s">
        <v>49</v>
      </c>
      <c r="G767" t="s">
        <v>811</v>
      </c>
      <c r="H767" s="47">
        <v>43259</v>
      </c>
      <c r="I767" t="s">
        <v>50</v>
      </c>
    </row>
    <row r="768" spans="1:9">
      <c r="A768">
        <v>4294599</v>
      </c>
      <c r="B768">
        <v>104200</v>
      </c>
      <c r="C768" t="s">
        <v>796</v>
      </c>
      <c r="D768" t="s">
        <v>797</v>
      </c>
      <c r="E768" t="s">
        <v>45</v>
      </c>
      <c r="F768" t="s">
        <v>49</v>
      </c>
      <c r="G768" t="s">
        <v>812</v>
      </c>
      <c r="H768" s="47">
        <v>43259</v>
      </c>
      <c r="I768" t="s">
        <v>50</v>
      </c>
    </row>
    <row r="769" spans="1:9">
      <c r="A769">
        <v>4295449</v>
      </c>
      <c r="B769">
        <v>45100</v>
      </c>
      <c r="C769" t="s">
        <v>796</v>
      </c>
      <c r="D769" t="s">
        <v>797</v>
      </c>
      <c r="E769" t="s">
        <v>45</v>
      </c>
      <c r="F769" t="s">
        <v>49</v>
      </c>
      <c r="G769" t="s">
        <v>813</v>
      </c>
      <c r="H769" s="47">
        <v>43265</v>
      </c>
      <c r="I769" t="s">
        <v>50</v>
      </c>
    </row>
    <row r="770" spans="1:9">
      <c r="A770">
        <v>4295450</v>
      </c>
      <c r="B770">
        <v>45100</v>
      </c>
      <c r="C770" t="s">
        <v>796</v>
      </c>
      <c r="D770" t="s">
        <v>797</v>
      </c>
      <c r="E770" t="s">
        <v>175</v>
      </c>
      <c r="F770" t="s">
        <v>49</v>
      </c>
      <c r="G770" t="s">
        <v>814</v>
      </c>
      <c r="H770" s="47">
        <v>43265</v>
      </c>
      <c r="I770" t="s">
        <v>779</v>
      </c>
    </row>
    <row r="771" spans="1:9">
      <c r="A771">
        <v>4295451</v>
      </c>
      <c r="B771">
        <v>45100</v>
      </c>
      <c r="C771" t="s">
        <v>796</v>
      </c>
      <c r="D771" t="s">
        <v>797</v>
      </c>
      <c r="E771" t="s">
        <v>45</v>
      </c>
      <c r="F771" t="s">
        <v>49</v>
      </c>
      <c r="G771" t="s">
        <v>815</v>
      </c>
      <c r="H771" s="47">
        <v>43265</v>
      </c>
      <c r="I771" t="s">
        <v>50</v>
      </c>
    </row>
    <row r="772" spans="1:9">
      <c r="A772">
        <v>4295452</v>
      </c>
      <c r="B772">
        <v>45100</v>
      </c>
      <c r="C772" t="s">
        <v>796</v>
      </c>
      <c r="D772" t="s">
        <v>797</v>
      </c>
      <c r="E772" t="s">
        <v>45</v>
      </c>
      <c r="F772" t="s">
        <v>49</v>
      </c>
      <c r="G772" t="s">
        <v>816</v>
      </c>
      <c r="H772" s="47">
        <v>43265</v>
      </c>
      <c r="I772" t="s">
        <v>50</v>
      </c>
    </row>
    <row r="773" spans="1:9">
      <c r="A773">
        <v>4295454</v>
      </c>
      <c r="B773">
        <v>74200</v>
      </c>
      <c r="C773" t="s">
        <v>796</v>
      </c>
      <c r="D773" t="s">
        <v>797</v>
      </c>
      <c r="E773" t="s">
        <v>45</v>
      </c>
      <c r="F773" t="s">
        <v>49</v>
      </c>
      <c r="G773" t="s">
        <v>817</v>
      </c>
      <c r="H773" s="47">
        <v>43265</v>
      </c>
      <c r="I773" t="s">
        <v>50</v>
      </c>
    </row>
    <row r="774" spans="1:9">
      <c r="A774">
        <v>4295455</v>
      </c>
      <c r="B774">
        <v>74200</v>
      </c>
      <c r="C774" t="s">
        <v>796</v>
      </c>
      <c r="D774" t="s">
        <v>797</v>
      </c>
      <c r="E774" t="s">
        <v>45</v>
      </c>
      <c r="F774" t="s">
        <v>49</v>
      </c>
      <c r="G774" t="s">
        <v>818</v>
      </c>
      <c r="H774" s="47">
        <v>43265</v>
      </c>
      <c r="I774" t="s">
        <v>50</v>
      </c>
    </row>
    <row r="775" spans="1:9">
      <c r="A775">
        <v>4295460</v>
      </c>
      <c r="B775">
        <v>45100</v>
      </c>
      <c r="C775" t="s">
        <v>796</v>
      </c>
      <c r="D775" t="s">
        <v>797</v>
      </c>
      <c r="E775" t="s">
        <v>45</v>
      </c>
      <c r="F775" t="s">
        <v>49</v>
      </c>
      <c r="G775" t="s">
        <v>819</v>
      </c>
      <c r="H775" s="47">
        <v>43265</v>
      </c>
      <c r="I775" t="s">
        <v>50</v>
      </c>
    </row>
    <row r="776" spans="1:9">
      <c r="A776">
        <v>4295673</v>
      </c>
      <c r="B776">
        <v>45100</v>
      </c>
      <c r="C776" t="s">
        <v>796</v>
      </c>
      <c r="D776" t="s">
        <v>797</v>
      </c>
      <c r="E776" t="s">
        <v>45</v>
      </c>
      <c r="F776" t="s">
        <v>49</v>
      </c>
      <c r="G776" t="s">
        <v>820</v>
      </c>
      <c r="H776" s="47">
        <v>43266</v>
      </c>
      <c r="I776" t="s">
        <v>50</v>
      </c>
    </row>
    <row r="777" spans="1:9">
      <c r="A777">
        <v>4295675</v>
      </c>
      <c r="B777">
        <v>74200</v>
      </c>
      <c r="C777" t="s">
        <v>796</v>
      </c>
      <c r="D777" t="s">
        <v>797</v>
      </c>
      <c r="E777" t="s">
        <v>45</v>
      </c>
      <c r="F777" t="s">
        <v>49</v>
      </c>
      <c r="G777" t="s">
        <v>821</v>
      </c>
      <c r="H777" s="47">
        <v>43266</v>
      </c>
      <c r="I777" t="s">
        <v>50</v>
      </c>
    </row>
    <row r="778" spans="1:9">
      <c r="A778">
        <v>4295676</v>
      </c>
      <c r="B778">
        <v>45100</v>
      </c>
      <c r="C778" t="s">
        <v>796</v>
      </c>
      <c r="D778" t="s">
        <v>797</v>
      </c>
      <c r="E778" t="s">
        <v>45</v>
      </c>
      <c r="F778" t="s">
        <v>49</v>
      </c>
      <c r="G778" t="s">
        <v>822</v>
      </c>
      <c r="H778" s="47">
        <v>43266</v>
      </c>
      <c r="I778" t="s">
        <v>50</v>
      </c>
    </row>
    <row r="779" spans="1:9">
      <c r="A779">
        <v>4295699</v>
      </c>
      <c r="B779">
        <v>45100</v>
      </c>
      <c r="C779" t="s">
        <v>796</v>
      </c>
      <c r="D779" t="s">
        <v>797</v>
      </c>
      <c r="E779" t="s">
        <v>45</v>
      </c>
      <c r="F779" t="s">
        <v>49</v>
      </c>
      <c r="G779" t="s">
        <v>823</v>
      </c>
      <c r="H779" s="47">
        <v>43266</v>
      </c>
      <c r="I779" t="s">
        <v>50</v>
      </c>
    </row>
    <row r="780" spans="1:9">
      <c r="A780">
        <v>4295739</v>
      </c>
      <c r="B780">
        <v>45100</v>
      </c>
      <c r="C780" t="s">
        <v>796</v>
      </c>
      <c r="D780" t="s">
        <v>797</v>
      </c>
      <c r="E780" t="s">
        <v>45</v>
      </c>
      <c r="F780" t="s">
        <v>49</v>
      </c>
      <c r="G780" t="s">
        <v>824</v>
      </c>
      <c r="H780" s="47">
        <v>43266</v>
      </c>
      <c r="I780" t="s">
        <v>50</v>
      </c>
    </row>
    <row r="781" spans="1:9">
      <c r="A781">
        <v>4296016</v>
      </c>
      <c r="B781">
        <v>45400</v>
      </c>
      <c r="C781" t="s">
        <v>796</v>
      </c>
      <c r="D781" t="s">
        <v>797</v>
      </c>
      <c r="E781" t="s">
        <v>45</v>
      </c>
      <c r="F781" t="s">
        <v>49</v>
      </c>
      <c r="G781" t="s">
        <v>825</v>
      </c>
      <c r="H781" s="47">
        <v>43269</v>
      </c>
      <c r="I781" t="s">
        <v>50</v>
      </c>
    </row>
    <row r="782" spans="1:9">
      <c r="A782">
        <v>4296024</v>
      </c>
      <c r="B782">
        <v>45400</v>
      </c>
      <c r="C782" t="s">
        <v>796</v>
      </c>
      <c r="D782" t="s">
        <v>797</v>
      </c>
      <c r="E782" t="s">
        <v>45</v>
      </c>
      <c r="F782" t="s">
        <v>49</v>
      </c>
      <c r="G782" t="s">
        <v>826</v>
      </c>
      <c r="H782" s="47">
        <v>43269</v>
      </c>
      <c r="I782" t="s">
        <v>50</v>
      </c>
    </row>
    <row r="783" spans="1:9">
      <c r="A783">
        <v>4296033</v>
      </c>
      <c r="B783">
        <v>45100</v>
      </c>
      <c r="C783" t="s">
        <v>796</v>
      </c>
      <c r="D783" t="s">
        <v>797</v>
      </c>
      <c r="E783" t="s">
        <v>45</v>
      </c>
      <c r="F783" t="s">
        <v>49</v>
      </c>
      <c r="G783" t="s">
        <v>827</v>
      </c>
      <c r="H783" s="47">
        <v>43269</v>
      </c>
      <c r="I783" t="s">
        <v>50</v>
      </c>
    </row>
    <row r="784" spans="1:9">
      <c r="A784">
        <v>4296035</v>
      </c>
      <c r="B784">
        <v>45100</v>
      </c>
      <c r="C784" t="s">
        <v>796</v>
      </c>
      <c r="D784" t="s">
        <v>797</v>
      </c>
      <c r="E784" t="s">
        <v>45</v>
      </c>
      <c r="F784" t="s">
        <v>49</v>
      </c>
      <c r="G784" t="s">
        <v>828</v>
      </c>
      <c r="H784" s="47">
        <v>43269</v>
      </c>
      <c r="I784" t="s">
        <v>50</v>
      </c>
    </row>
    <row r="785" spans="1:9">
      <c r="A785">
        <v>4296036</v>
      </c>
      <c r="B785">
        <v>45100</v>
      </c>
      <c r="C785" t="s">
        <v>796</v>
      </c>
      <c r="D785" t="s">
        <v>797</v>
      </c>
      <c r="E785" t="s">
        <v>45</v>
      </c>
      <c r="F785" t="s">
        <v>49</v>
      </c>
      <c r="G785" t="s">
        <v>829</v>
      </c>
      <c r="H785" s="47">
        <v>43269</v>
      </c>
      <c r="I785" t="s">
        <v>50</v>
      </c>
    </row>
    <row r="786" spans="1:9">
      <c r="A786">
        <v>4296048</v>
      </c>
      <c r="B786">
        <v>45100</v>
      </c>
      <c r="C786" t="s">
        <v>796</v>
      </c>
      <c r="D786" t="s">
        <v>797</v>
      </c>
      <c r="E786" t="s">
        <v>45</v>
      </c>
      <c r="F786" t="s">
        <v>49</v>
      </c>
      <c r="G786" t="s">
        <v>830</v>
      </c>
      <c r="H786" s="47">
        <v>43269</v>
      </c>
      <c r="I786" t="s">
        <v>50</v>
      </c>
    </row>
    <row r="787" spans="1:9">
      <c r="A787">
        <v>4296062</v>
      </c>
      <c r="B787">
        <v>47700</v>
      </c>
      <c r="C787" t="s">
        <v>796</v>
      </c>
      <c r="D787" t="s">
        <v>797</v>
      </c>
      <c r="E787" t="s">
        <v>45</v>
      </c>
      <c r="F787" t="s">
        <v>49</v>
      </c>
      <c r="G787" t="s">
        <v>831</v>
      </c>
      <c r="H787" s="47">
        <v>43269</v>
      </c>
      <c r="I787" t="s">
        <v>50</v>
      </c>
    </row>
    <row r="788" spans="1:9">
      <c r="A788">
        <v>4296080</v>
      </c>
      <c r="B788">
        <v>45100</v>
      </c>
      <c r="C788" t="s">
        <v>796</v>
      </c>
      <c r="D788" t="s">
        <v>797</v>
      </c>
      <c r="E788" t="s">
        <v>45</v>
      </c>
      <c r="F788" t="s">
        <v>49</v>
      </c>
      <c r="G788" t="s">
        <v>832</v>
      </c>
      <c r="H788" s="47">
        <v>43269</v>
      </c>
      <c r="I788" t="s">
        <v>50</v>
      </c>
    </row>
    <row r="789" spans="1:9">
      <c r="A789">
        <v>4296090</v>
      </c>
      <c r="B789">
        <v>134900</v>
      </c>
      <c r="C789" t="s">
        <v>796</v>
      </c>
      <c r="D789" t="s">
        <v>797</v>
      </c>
      <c r="E789" t="s">
        <v>45</v>
      </c>
      <c r="F789" t="s">
        <v>49</v>
      </c>
      <c r="G789" t="s">
        <v>833</v>
      </c>
      <c r="H789" s="47">
        <v>43269</v>
      </c>
      <c r="I789" t="s">
        <v>50</v>
      </c>
    </row>
    <row r="790" spans="1:9">
      <c r="A790">
        <v>4296104</v>
      </c>
      <c r="B790">
        <v>45100</v>
      </c>
      <c r="C790" t="s">
        <v>796</v>
      </c>
      <c r="D790" t="s">
        <v>797</v>
      </c>
      <c r="E790" t="s">
        <v>45</v>
      </c>
      <c r="F790" t="s">
        <v>49</v>
      </c>
      <c r="G790" t="s">
        <v>834</v>
      </c>
      <c r="H790" s="47">
        <v>43269</v>
      </c>
      <c r="I790" t="s">
        <v>50</v>
      </c>
    </row>
    <row r="791" spans="1:9">
      <c r="A791">
        <v>4296294</v>
      </c>
      <c r="B791">
        <v>45100</v>
      </c>
      <c r="C791" t="s">
        <v>796</v>
      </c>
      <c r="D791" t="s">
        <v>797</v>
      </c>
      <c r="E791" t="s">
        <v>45</v>
      </c>
      <c r="F791" t="s">
        <v>49</v>
      </c>
      <c r="G791" t="s">
        <v>835</v>
      </c>
      <c r="H791" s="47">
        <v>43270</v>
      </c>
      <c r="I791" t="s">
        <v>50</v>
      </c>
    </row>
    <row r="792" spans="1:9">
      <c r="A792">
        <v>4296692</v>
      </c>
      <c r="B792">
        <v>92800</v>
      </c>
      <c r="C792" t="s">
        <v>796</v>
      </c>
      <c r="D792" t="s">
        <v>797</v>
      </c>
      <c r="E792" t="s">
        <v>45</v>
      </c>
      <c r="F792" t="s">
        <v>49</v>
      </c>
      <c r="G792" t="s">
        <v>836</v>
      </c>
      <c r="H792" s="47">
        <v>43272</v>
      </c>
      <c r="I792" t="s">
        <v>50</v>
      </c>
    </row>
    <row r="793" spans="1:9">
      <c r="A793">
        <v>4296997</v>
      </c>
      <c r="B793">
        <v>47700</v>
      </c>
      <c r="C793" t="s">
        <v>796</v>
      </c>
      <c r="D793" t="s">
        <v>797</v>
      </c>
      <c r="E793" t="s">
        <v>45</v>
      </c>
      <c r="F793" t="s">
        <v>49</v>
      </c>
      <c r="G793" t="s">
        <v>837</v>
      </c>
      <c r="H793" s="47">
        <v>43273</v>
      </c>
      <c r="I793" t="s">
        <v>50</v>
      </c>
    </row>
    <row r="794" spans="1:9">
      <c r="A794">
        <v>4297191</v>
      </c>
      <c r="B794">
        <v>45100</v>
      </c>
      <c r="C794" t="s">
        <v>796</v>
      </c>
      <c r="D794" t="s">
        <v>797</v>
      </c>
      <c r="E794" t="s">
        <v>45</v>
      </c>
      <c r="F794" t="s">
        <v>49</v>
      </c>
      <c r="G794" t="s">
        <v>838</v>
      </c>
      <c r="H794" s="47">
        <v>43273</v>
      </c>
      <c r="I794" t="s">
        <v>50</v>
      </c>
    </row>
    <row r="795" spans="1:9">
      <c r="A795">
        <v>4297490</v>
      </c>
      <c r="B795">
        <v>45100</v>
      </c>
      <c r="C795" t="s">
        <v>796</v>
      </c>
      <c r="D795" t="s">
        <v>797</v>
      </c>
      <c r="E795" t="s">
        <v>45</v>
      </c>
      <c r="F795" t="s">
        <v>49</v>
      </c>
      <c r="G795" t="s">
        <v>839</v>
      </c>
      <c r="H795" s="47">
        <v>43276</v>
      </c>
      <c r="I795" t="s">
        <v>50</v>
      </c>
    </row>
    <row r="796" spans="1:9">
      <c r="A796">
        <v>4298009</v>
      </c>
      <c r="B796">
        <v>32800</v>
      </c>
      <c r="C796" t="s">
        <v>796</v>
      </c>
      <c r="D796" t="s">
        <v>797</v>
      </c>
      <c r="E796" t="s">
        <v>45</v>
      </c>
      <c r="F796" t="s">
        <v>49</v>
      </c>
      <c r="G796" t="s">
        <v>840</v>
      </c>
      <c r="H796" s="47">
        <v>43279</v>
      </c>
      <c r="I796" t="s">
        <v>50</v>
      </c>
    </row>
    <row r="797" spans="1:9">
      <c r="A797">
        <v>4294931</v>
      </c>
      <c r="B797">
        <v>107000</v>
      </c>
      <c r="C797" t="s">
        <v>796</v>
      </c>
      <c r="D797" t="s">
        <v>797</v>
      </c>
      <c r="E797" t="s">
        <v>45</v>
      </c>
      <c r="F797" t="s">
        <v>49</v>
      </c>
      <c r="G797" t="s">
        <v>841</v>
      </c>
      <c r="H797" s="47">
        <v>43263</v>
      </c>
      <c r="I797" t="s">
        <v>50</v>
      </c>
    </row>
    <row r="798" spans="1:9">
      <c r="A798">
        <v>4293816</v>
      </c>
      <c r="B798">
        <v>31200</v>
      </c>
      <c r="C798" t="s">
        <v>796</v>
      </c>
      <c r="D798" t="s">
        <v>797</v>
      </c>
      <c r="E798" t="s">
        <v>45</v>
      </c>
      <c r="F798" t="s">
        <v>49</v>
      </c>
      <c r="G798" t="s">
        <v>842</v>
      </c>
      <c r="H798" s="47">
        <v>43256</v>
      </c>
      <c r="I798" t="s">
        <v>413</v>
      </c>
    </row>
    <row r="799" spans="1:9">
      <c r="A799">
        <v>4294300</v>
      </c>
      <c r="B799">
        <v>45100</v>
      </c>
      <c r="C799" t="s">
        <v>796</v>
      </c>
      <c r="D799" t="s">
        <v>797</v>
      </c>
      <c r="E799" t="s">
        <v>45</v>
      </c>
      <c r="F799" t="s">
        <v>49</v>
      </c>
      <c r="G799" t="s">
        <v>843</v>
      </c>
      <c r="H799" s="47">
        <v>43258</v>
      </c>
      <c r="I799" t="s">
        <v>50</v>
      </c>
    </row>
    <row r="800" spans="1:9">
      <c r="A800">
        <v>4294592</v>
      </c>
      <c r="B800">
        <v>42100</v>
      </c>
      <c r="C800" t="s">
        <v>796</v>
      </c>
      <c r="D800" t="s">
        <v>797</v>
      </c>
      <c r="E800" t="s">
        <v>45</v>
      </c>
      <c r="F800" t="s">
        <v>49</v>
      </c>
      <c r="G800" t="s">
        <v>844</v>
      </c>
      <c r="H800" s="47">
        <v>43259</v>
      </c>
      <c r="I800" t="s">
        <v>50</v>
      </c>
    </row>
    <row r="801" spans="1:9">
      <c r="A801">
        <v>4294723</v>
      </c>
      <c r="B801">
        <v>45100</v>
      </c>
      <c r="C801" t="s">
        <v>796</v>
      </c>
      <c r="D801" t="s">
        <v>797</v>
      </c>
      <c r="E801" t="s">
        <v>45</v>
      </c>
      <c r="F801" t="s">
        <v>49</v>
      </c>
      <c r="G801" t="s">
        <v>845</v>
      </c>
      <c r="H801" s="47">
        <v>43259</v>
      </c>
      <c r="I801" t="s">
        <v>413</v>
      </c>
    </row>
    <row r="802" spans="1:9">
      <c r="A802">
        <v>4296540</v>
      </c>
      <c r="B802">
        <v>45100</v>
      </c>
      <c r="C802" t="s">
        <v>796</v>
      </c>
      <c r="D802" t="s">
        <v>797</v>
      </c>
      <c r="E802" t="s">
        <v>45</v>
      </c>
      <c r="F802" t="s">
        <v>49</v>
      </c>
      <c r="G802" t="s">
        <v>846</v>
      </c>
      <c r="H802" s="47">
        <v>43271</v>
      </c>
      <c r="I802" t="s">
        <v>413</v>
      </c>
    </row>
    <row r="803" spans="1:9">
      <c r="A803">
        <v>4297435</v>
      </c>
      <c r="B803">
        <v>42100</v>
      </c>
      <c r="C803" t="s">
        <v>796</v>
      </c>
      <c r="D803" t="s">
        <v>797</v>
      </c>
      <c r="E803" t="s">
        <v>45</v>
      </c>
      <c r="F803" t="s">
        <v>49</v>
      </c>
      <c r="G803" t="s">
        <v>847</v>
      </c>
      <c r="H803" s="47">
        <v>43276</v>
      </c>
      <c r="I803" t="s">
        <v>50</v>
      </c>
    </row>
    <row r="804" spans="1:9">
      <c r="A804">
        <v>4291043</v>
      </c>
      <c r="B804">
        <v>153400</v>
      </c>
      <c r="C804" t="s">
        <v>796</v>
      </c>
      <c r="D804" t="s">
        <v>797</v>
      </c>
      <c r="E804" t="s">
        <v>45</v>
      </c>
      <c r="F804" t="s">
        <v>49</v>
      </c>
      <c r="G804" t="s">
        <v>848</v>
      </c>
      <c r="H804" s="47">
        <v>43241</v>
      </c>
      <c r="I804" t="s">
        <v>50</v>
      </c>
    </row>
    <row r="805" spans="1:9">
      <c r="A805">
        <v>4298902</v>
      </c>
      <c r="B805">
        <v>45100</v>
      </c>
      <c r="C805" t="s">
        <v>796</v>
      </c>
      <c r="D805" t="s">
        <v>797</v>
      </c>
      <c r="E805" t="s">
        <v>45</v>
      </c>
      <c r="F805" t="s">
        <v>49</v>
      </c>
      <c r="G805" t="s">
        <v>849</v>
      </c>
      <c r="H805" s="47">
        <v>43286</v>
      </c>
      <c r="I805" t="s">
        <v>50</v>
      </c>
    </row>
    <row r="806" spans="1:9">
      <c r="A806">
        <v>4299500</v>
      </c>
      <c r="B806">
        <v>45100</v>
      </c>
      <c r="C806" t="s">
        <v>796</v>
      </c>
      <c r="D806" t="s">
        <v>797</v>
      </c>
      <c r="E806" t="s">
        <v>45</v>
      </c>
      <c r="F806" t="s">
        <v>49</v>
      </c>
      <c r="G806" t="s">
        <v>850</v>
      </c>
      <c r="H806" s="47">
        <v>43287</v>
      </c>
      <c r="I806" t="s">
        <v>50</v>
      </c>
    </row>
    <row r="807" spans="1:9">
      <c r="A807">
        <v>4299503</v>
      </c>
      <c r="B807">
        <v>45100</v>
      </c>
      <c r="C807" t="s">
        <v>796</v>
      </c>
      <c r="D807" t="s">
        <v>797</v>
      </c>
      <c r="E807" t="s">
        <v>45</v>
      </c>
      <c r="F807" t="s">
        <v>49</v>
      </c>
      <c r="G807" t="s">
        <v>851</v>
      </c>
      <c r="H807" s="47">
        <v>43287</v>
      </c>
      <c r="I807" t="s">
        <v>50</v>
      </c>
    </row>
    <row r="808" spans="1:9">
      <c r="A808">
        <v>4299504</v>
      </c>
      <c r="B808">
        <v>45100</v>
      </c>
      <c r="C808" t="s">
        <v>796</v>
      </c>
      <c r="D808" t="s">
        <v>797</v>
      </c>
      <c r="E808" t="s">
        <v>45</v>
      </c>
      <c r="F808" t="s">
        <v>49</v>
      </c>
      <c r="G808" t="s">
        <v>852</v>
      </c>
      <c r="H808" s="47">
        <v>43287</v>
      </c>
      <c r="I808" t="s">
        <v>50</v>
      </c>
    </row>
    <row r="809" spans="1:9">
      <c r="A809">
        <v>4299506</v>
      </c>
      <c r="B809">
        <v>25800</v>
      </c>
      <c r="C809" t="s">
        <v>796</v>
      </c>
      <c r="D809" t="s">
        <v>797</v>
      </c>
      <c r="E809" t="s">
        <v>45</v>
      </c>
      <c r="F809" t="s">
        <v>49</v>
      </c>
      <c r="G809" t="s">
        <v>853</v>
      </c>
      <c r="H809" s="47">
        <v>43287</v>
      </c>
      <c r="I809" t="s">
        <v>50</v>
      </c>
    </row>
    <row r="810" spans="1:9">
      <c r="A810">
        <v>4299509</v>
      </c>
      <c r="B810">
        <v>45100</v>
      </c>
      <c r="C810" t="s">
        <v>796</v>
      </c>
      <c r="D810" t="s">
        <v>797</v>
      </c>
      <c r="E810" t="s">
        <v>45</v>
      </c>
      <c r="F810" t="s">
        <v>49</v>
      </c>
      <c r="G810" t="s">
        <v>854</v>
      </c>
      <c r="H810" s="47">
        <v>43287</v>
      </c>
      <c r="I810" t="s">
        <v>50</v>
      </c>
    </row>
    <row r="811" spans="1:9">
      <c r="A811">
        <v>4299510</v>
      </c>
      <c r="B811">
        <v>45100</v>
      </c>
      <c r="C811" t="s">
        <v>796</v>
      </c>
      <c r="D811" t="s">
        <v>797</v>
      </c>
      <c r="E811" t="s">
        <v>45</v>
      </c>
      <c r="F811" t="s">
        <v>49</v>
      </c>
      <c r="G811" t="s">
        <v>855</v>
      </c>
      <c r="H811" s="47">
        <v>43287</v>
      </c>
      <c r="I811" t="s">
        <v>50</v>
      </c>
    </row>
    <row r="812" spans="1:9">
      <c r="A812">
        <v>4299738</v>
      </c>
      <c r="B812">
        <v>45400</v>
      </c>
      <c r="C812" t="s">
        <v>796</v>
      </c>
      <c r="D812" t="s">
        <v>797</v>
      </c>
      <c r="E812" t="s">
        <v>45</v>
      </c>
      <c r="F812" t="s">
        <v>49</v>
      </c>
      <c r="G812" t="s">
        <v>856</v>
      </c>
      <c r="H812" s="47">
        <v>43290</v>
      </c>
      <c r="I812" t="s">
        <v>50</v>
      </c>
    </row>
    <row r="813" spans="1:9">
      <c r="A813">
        <v>4299783</v>
      </c>
      <c r="B813">
        <v>31500</v>
      </c>
      <c r="C813" t="s">
        <v>796</v>
      </c>
      <c r="D813" t="s">
        <v>797</v>
      </c>
      <c r="E813" t="s">
        <v>45</v>
      </c>
      <c r="F813" t="s">
        <v>49</v>
      </c>
      <c r="G813" t="s">
        <v>857</v>
      </c>
      <c r="H813" s="47">
        <v>43290</v>
      </c>
      <c r="I813" t="s">
        <v>50</v>
      </c>
    </row>
    <row r="814" spans="1:9">
      <c r="A814">
        <v>4299786</v>
      </c>
      <c r="B814">
        <v>134900</v>
      </c>
      <c r="C814" t="s">
        <v>796</v>
      </c>
      <c r="D814" t="s">
        <v>797</v>
      </c>
      <c r="E814" t="s">
        <v>45</v>
      </c>
      <c r="F814" t="s">
        <v>49</v>
      </c>
      <c r="G814" t="s">
        <v>858</v>
      </c>
      <c r="H814" s="47">
        <v>43290</v>
      </c>
      <c r="I814" t="s">
        <v>50</v>
      </c>
    </row>
    <row r="815" spans="1:9">
      <c r="A815">
        <v>4299791</v>
      </c>
      <c r="B815">
        <v>45100</v>
      </c>
      <c r="C815" t="s">
        <v>796</v>
      </c>
      <c r="D815" t="s">
        <v>797</v>
      </c>
      <c r="E815" t="s">
        <v>45</v>
      </c>
      <c r="F815" t="s">
        <v>49</v>
      </c>
      <c r="G815" t="s">
        <v>859</v>
      </c>
      <c r="H815" s="47">
        <v>43290</v>
      </c>
      <c r="I815" t="s">
        <v>50</v>
      </c>
    </row>
    <row r="816" spans="1:9">
      <c r="A816">
        <v>4299793</v>
      </c>
      <c r="B816">
        <v>45100</v>
      </c>
      <c r="C816" t="s">
        <v>796</v>
      </c>
      <c r="D816" t="s">
        <v>797</v>
      </c>
      <c r="E816" t="s">
        <v>45</v>
      </c>
      <c r="F816" t="s">
        <v>49</v>
      </c>
      <c r="G816" t="s">
        <v>860</v>
      </c>
      <c r="H816" s="47">
        <v>43290</v>
      </c>
      <c r="I816" t="s">
        <v>50</v>
      </c>
    </row>
    <row r="817" spans="1:9">
      <c r="A817">
        <v>4299797</v>
      </c>
      <c r="B817">
        <v>45100</v>
      </c>
      <c r="C817" t="s">
        <v>796</v>
      </c>
      <c r="D817" t="s">
        <v>797</v>
      </c>
      <c r="E817" t="s">
        <v>45</v>
      </c>
      <c r="F817" t="s">
        <v>49</v>
      </c>
      <c r="G817" t="s">
        <v>861</v>
      </c>
      <c r="H817" s="47">
        <v>43290</v>
      </c>
      <c r="I817" t="s">
        <v>50</v>
      </c>
    </row>
    <row r="818" spans="1:9">
      <c r="A818">
        <v>4299798</v>
      </c>
      <c r="B818">
        <v>45100</v>
      </c>
      <c r="C818" t="s">
        <v>796</v>
      </c>
      <c r="D818" t="s">
        <v>797</v>
      </c>
      <c r="E818" t="s">
        <v>45</v>
      </c>
      <c r="F818" t="s">
        <v>49</v>
      </c>
      <c r="G818" t="s">
        <v>862</v>
      </c>
      <c r="H818" s="47">
        <v>43290</v>
      </c>
      <c r="I818" t="s">
        <v>50</v>
      </c>
    </row>
    <row r="819" spans="1:9">
      <c r="A819">
        <v>4299807</v>
      </c>
      <c r="B819">
        <v>47700</v>
      </c>
      <c r="C819" t="s">
        <v>796</v>
      </c>
      <c r="D819" t="s">
        <v>797</v>
      </c>
      <c r="E819" t="s">
        <v>45</v>
      </c>
      <c r="F819" t="s">
        <v>49</v>
      </c>
      <c r="G819" t="s">
        <v>863</v>
      </c>
      <c r="H819" s="47">
        <v>43290</v>
      </c>
      <c r="I819" t="s">
        <v>50</v>
      </c>
    </row>
    <row r="820" spans="1:9">
      <c r="A820">
        <v>4299810</v>
      </c>
      <c r="B820">
        <v>45100</v>
      </c>
      <c r="C820" t="s">
        <v>796</v>
      </c>
      <c r="D820" t="s">
        <v>797</v>
      </c>
      <c r="E820" t="s">
        <v>45</v>
      </c>
      <c r="F820" t="s">
        <v>49</v>
      </c>
      <c r="G820" t="s">
        <v>864</v>
      </c>
      <c r="H820" s="47">
        <v>43290</v>
      </c>
      <c r="I820" t="s">
        <v>50</v>
      </c>
    </row>
    <row r="821" spans="1:9">
      <c r="A821">
        <v>4299820</v>
      </c>
      <c r="B821">
        <v>45100</v>
      </c>
      <c r="C821" t="s">
        <v>796</v>
      </c>
      <c r="D821" t="s">
        <v>797</v>
      </c>
      <c r="E821" t="s">
        <v>45</v>
      </c>
      <c r="F821" t="s">
        <v>49</v>
      </c>
      <c r="G821" t="s">
        <v>865</v>
      </c>
      <c r="H821" s="47">
        <v>43290</v>
      </c>
      <c r="I821" t="s">
        <v>50</v>
      </c>
    </row>
    <row r="822" spans="1:9">
      <c r="A822">
        <v>4299831</v>
      </c>
      <c r="B822">
        <v>45100</v>
      </c>
      <c r="C822" t="s">
        <v>796</v>
      </c>
      <c r="D822" t="s">
        <v>797</v>
      </c>
      <c r="E822" t="s">
        <v>45</v>
      </c>
      <c r="F822" t="s">
        <v>49</v>
      </c>
      <c r="G822" t="s">
        <v>866</v>
      </c>
      <c r="H822" s="47">
        <v>43290</v>
      </c>
      <c r="I822" t="s">
        <v>50</v>
      </c>
    </row>
    <row r="823" spans="1:9">
      <c r="A823">
        <v>4299946</v>
      </c>
      <c r="B823">
        <v>45100</v>
      </c>
      <c r="C823" t="s">
        <v>796</v>
      </c>
      <c r="D823" t="s">
        <v>797</v>
      </c>
      <c r="E823" t="s">
        <v>45</v>
      </c>
      <c r="F823" t="s">
        <v>49</v>
      </c>
      <c r="G823" t="s">
        <v>867</v>
      </c>
      <c r="H823" s="47">
        <v>43291</v>
      </c>
      <c r="I823" t="s">
        <v>50</v>
      </c>
    </row>
    <row r="824" spans="1:9">
      <c r="A824">
        <v>4299947</v>
      </c>
      <c r="B824">
        <v>45100</v>
      </c>
      <c r="C824" t="s">
        <v>796</v>
      </c>
      <c r="D824" t="s">
        <v>797</v>
      </c>
      <c r="E824" t="s">
        <v>45</v>
      </c>
      <c r="F824" t="s">
        <v>49</v>
      </c>
      <c r="G824" t="s">
        <v>868</v>
      </c>
      <c r="H824" s="47">
        <v>43291</v>
      </c>
      <c r="I824" t="s">
        <v>50</v>
      </c>
    </row>
    <row r="825" spans="1:9">
      <c r="A825">
        <v>4300021</v>
      </c>
      <c r="B825">
        <v>23400</v>
      </c>
      <c r="C825" t="s">
        <v>796</v>
      </c>
      <c r="D825" t="s">
        <v>797</v>
      </c>
      <c r="E825" t="s">
        <v>45</v>
      </c>
      <c r="F825" t="s">
        <v>49</v>
      </c>
      <c r="G825" t="s">
        <v>869</v>
      </c>
      <c r="H825" s="47">
        <v>43291</v>
      </c>
      <c r="I825" t="s">
        <v>50</v>
      </c>
    </row>
    <row r="826" spans="1:9">
      <c r="A826">
        <v>4300024</v>
      </c>
      <c r="B826">
        <v>68500</v>
      </c>
      <c r="C826" t="s">
        <v>796</v>
      </c>
      <c r="D826" t="s">
        <v>797</v>
      </c>
      <c r="E826" t="s">
        <v>45</v>
      </c>
      <c r="F826" t="s">
        <v>49</v>
      </c>
      <c r="G826" t="s">
        <v>870</v>
      </c>
      <c r="H826" s="47">
        <v>43291</v>
      </c>
      <c r="I826" t="s">
        <v>50</v>
      </c>
    </row>
    <row r="827" spans="1:9">
      <c r="A827">
        <v>4300025</v>
      </c>
      <c r="B827">
        <v>68500</v>
      </c>
      <c r="C827" t="s">
        <v>796</v>
      </c>
      <c r="D827" t="s">
        <v>797</v>
      </c>
      <c r="E827" t="s">
        <v>45</v>
      </c>
      <c r="F827" t="s">
        <v>49</v>
      </c>
      <c r="G827" t="s">
        <v>871</v>
      </c>
      <c r="H827" s="47">
        <v>43291</v>
      </c>
      <c r="I827" t="s">
        <v>50</v>
      </c>
    </row>
    <row r="828" spans="1:9">
      <c r="A828">
        <v>4300026</v>
      </c>
      <c r="B828">
        <v>45100</v>
      </c>
      <c r="C828" t="s">
        <v>796</v>
      </c>
      <c r="D828" t="s">
        <v>797</v>
      </c>
      <c r="E828" t="s">
        <v>45</v>
      </c>
      <c r="F828" t="s">
        <v>49</v>
      </c>
      <c r="G828" t="s">
        <v>872</v>
      </c>
      <c r="H828" s="47">
        <v>43291</v>
      </c>
      <c r="I828" t="s">
        <v>50</v>
      </c>
    </row>
    <row r="829" spans="1:9">
      <c r="A829">
        <v>4300027</v>
      </c>
      <c r="B829">
        <v>45100</v>
      </c>
      <c r="C829" t="s">
        <v>796</v>
      </c>
      <c r="D829" t="s">
        <v>797</v>
      </c>
      <c r="E829" t="s">
        <v>45</v>
      </c>
      <c r="F829" t="s">
        <v>49</v>
      </c>
      <c r="G829" t="s">
        <v>873</v>
      </c>
      <c r="H829" s="47">
        <v>43291</v>
      </c>
      <c r="I829" t="s">
        <v>50</v>
      </c>
    </row>
    <row r="830" spans="1:9">
      <c r="A830">
        <v>4300038</v>
      </c>
      <c r="B830">
        <v>45100</v>
      </c>
      <c r="C830" t="s">
        <v>796</v>
      </c>
      <c r="D830" t="s">
        <v>797</v>
      </c>
      <c r="E830" t="s">
        <v>45</v>
      </c>
      <c r="F830" t="s">
        <v>49</v>
      </c>
      <c r="G830" t="s">
        <v>874</v>
      </c>
      <c r="H830" s="47">
        <v>43291</v>
      </c>
      <c r="I830" t="s">
        <v>50</v>
      </c>
    </row>
    <row r="831" spans="1:9">
      <c r="A831">
        <v>4300039</v>
      </c>
      <c r="B831">
        <v>45100</v>
      </c>
      <c r="C831" t="s">
        <v>796</v>
      </c>
      <c r="D831" t="s">
        <v>797</v>
      </c>
      <c r="E831" t="s">
        <v>45</v>
      </c>
      <c r="F831" t="s">
        <v>49</v>
      </c>
      <c r="G831" t="s">
        <v>875</v>
      </c>
      <c r="H831" s="47">
        <v>43291</v>
      </c>
      <c r="I831" t="s">
        <v>50</v>
      </c>
    </row>
    <row r="832" spans="1:9">
      <c r="A832">
        <v>4300046</v>
      </c>
      <c r="B832">
        <v>45100</v>
      </c>
      <c r="C832" t="s">
        <v>796</v>
      </c>
      <c r="D832" t="s">
        <v>797</v>
      </c>
      <c r="E832" t="s">
        <v>45</v>
      </c>
      <c r="F832" t="s">
        <v>49</v>
      </c>
      <c r="G832" t="s">
        <v>876</v>
      </c>
      <c r="H832" s="47">
        <v>43291</v>
      </c>
      <c r="I832" t="s">
        <v>50</v>
      </c>
    </row>
    <row r="833" spans="1:9">
      <c r="A833">
        <v>4300057</v>
      </c>
      <c r="B833">
        <v>45100</v>
      </c>
      <c r="C833" t="s">
        <v>796</v>
      </c>
      <c r="D833" t="s">
        <v>797</v>
      </c>
      <c r="E833" t="s">
        <v>45</v>
      </c>
      <c r="F833" t="s">
        <v>49</v>
      </c>
      <c r="G833" t="s">
        <v>877</v>
      </c>
      <c r="H833" s="47">
        <v>43291</v>
      </c>
      <c r="I833" t="s">
        <v>50</v>
      </c>
    </row>
    <row r="834" spans="1:9">
      <c r="A834">
        <v>4300250</v>
      </c>
      <c r="B834">
        <v>66400</v>
      </c>
      <c r="C834" t="s">
        <v>796</v>
      </c>
      <c r="D834" t="s">
        <v>797</v>
      </c>
      <c r="E834" t="s">
        <v>45</v>
      </c>
      <c r="F834" t="s">
        <v>49</v>
      </c>
      <c r="G834" t="s">
        <v>878</v>
      </c>
      <c r="H834" s="47">
        <v>43292</v>
      </c>
      <c r="I834" t="s">
        <v>50</v>
      </c>
    </row>
    <row r="835" spans="1:9">
      <c r="A835">
        <v>4300256</v>
      </c>
      <c r="B835">
        <v>45100</v>
      </c>
      <c r="C835" t="s">
        <v>796</v>
      </c>
      <c r="D835" t="s">
        <v>797</v>
      </c>
      <c r="E835" t="s">
        <v>45</v>
      </c>
      <c r="F835" t="s">
        <v>49</v>
      </c>
      <c r="G835" t="s">
        <v>879</v>
      </c>
      <c r="H835" s="47">
        <v>43292</v>
      </c>
      <c r="I835" t="s">
        <v>50</v>
      </c>
    </row>
    <row r="836" spans="1:9">
      <c r="A836">
        <v>4300273</v>
      </c>
      <c r="B836">
        <v>45100</v>
      </c>
      <c r="C836" t="s">
        <v>796</v>
      </c>
      <c r="D836" t="s">
        <v>797</v>
      </c>
      <c r="E836" t="s">
        <v>45</v>
      </c>
      <c r="F836" t="s">
        <v>49</v>
      </c>
      <c r="G836" t="s">
        <v>880</v>
      </c>
      <c r="H836" s="47">
        <v>43292</v>
      </c>
      <c r="I836" t="s">
        <v>50</v>
      </c>
    </row>
    <row r="837" spans="1:9">
      <c r="A837">
        <v>4300286</v>
      </c>
      <c r="B837">
        <v>45100</v>
      </c>
      <c r="C837" t="s">
        <v>796</v>
      </c>
      <c r="D837" t="s">
        <v>797</v>
      </c>
      <c r="E837" t="s">
        <v>45</v>
      </c>
      <c r="F837" t="s">
        <v>49</v>
      </c>
      <c r="G837" t="s">
        <v>881</v>
      </c>
      <c r="H837" s="47">
        <v>43293</v>
      </c>
      <c r="I837" t="s">
        <v>50</v>
      </c>
    </row>
    <row r="838" spans="1:9">
      <c r="A838">
        <v>4300411</v>
      </c>
      <c r="B838">
        <v>45100</v>
      </c>
      <c r="C838" t="s">
        <v>796</v>
      </c>
      <c r="D838" t="s">
        <v>797</v>
      </c>
      <c r="E838" t="s">
        <v>45</v>
      </c>
      <c r="F838" t="s">
        <v>49</v>
      </c>
      <c r="G838" t="s">
        <v>882</v>
      </c>
      <c r="H838" s="47">
        <v>43293</v>
      </c>
      <c r="I838" t="s">
        <v>50</v>
      </c>
    </row>
    <row r="839" spans="1:9">
      <c r="A839">
        <v>4300478</v>
      </c>
      <c r="B839">
        <v>45100</v>
      </c>
      <c r="C839" t="s">
        <v>796</v>
      </c>
      <c r="D839" t="s">
        <v>797</v>
      </c>
      <c r="E839" t="s">
        <v>45</v>
      </c>
      <c r="F839" t="s">
        <v>49</v>
      </c>
      <c r="G839" t="s">
        <v>883</v>
      </c>
      <c r="H839" s="47">
        <v>43293</v>
      </c>
      <c r="I839" t="s">
        <v>50</v>
      </c>
    </row>
    <row r="840" spans="1:9">
      <c r="A840">
        <v>4300481</v>
      </c>
      <c r="B840">
        <v>45100</v>
      </c>
      <c r="C840" t="s">
        <v>796</v>
      </c>
      <c r="D840" t="s">
        <v>797</v>
      </c>
      <c r="E840" t="s">
        <v>45</v>
      </c>
      <c r="F840" t="s">
        <v>49</v>
      </c>
      <c r="G840" t="s">
        <v>884</v>
      </c>
      <c r="H840" s="47">
        <v>43293</v>
      </c>
      <c r="I840" t="s">
        <v>50</v>
      </c>
    </row>
    <row r="841" spans="1:9">
      <c r="A841">
        <v>4300486</v>
      </c>
      <c r="B841">
        <v>45100</v>
      </c>
      <c r="C841" t="s">
        <v>796</v>
      </c>
      <c r="D841" t="s">
        <v>797</v>
      </c>
      <c r="E841" t="s">
        <v>45</v>
      </c>
      <c r="F841" t="s">
        <v>49</v>
      </c>
      <c r="G841" t="s">
        <v>885</v>
      </c>
      <c r="H841" s="47">
        <v>43293</v>
      </c>
      <c r="I841" t="s">
        <v>50</v>
      </c>
    </row>
    <row r="842" spans="1:9">
      <c r="A842">
        <v>4300488</v>
      </c>
      <c r="B842">
        <v>45100</v>
      </c>
      <c r="C842" t="s">
        <v>796</v>
      </c>
      <c r="D842" t="s">
        <v>797</v>
      </c>
      <c r="E842" t="s">
        <v>45</v>
      </c>
      <c r="F842" t="s">
        <v>49</v>
      </c>
      <c r="G842" t="s">
        <v>886</v>
      </c>
      <c r="H842" s="47">
        <v>43293</v>
      </c>
      <c r="I842" t="s">
        <v>50</v>
      </c>
    </row>
    <row r="843" spans="1:9">
      <c r="A843">
        <v>4300697</v>
      </c>
      <c r="B843">
        <v>45100</v>
      </c>
      <c r="C843" t="s">
        <v>796</v>
      </c>
      <c r="D843" t="s">
        <v>797</v>
      </c>
      <c r="E843" t="s">
        <v>45</v>
      </c>
      <c r="F843" t="s">
        <v>49</v>
      </c>
      <c r="G843" t="s">
        <v>887</v>
      </c>
      <c r="H843" s="47">
        <v>43294</v>
      </c>
      <c r="I843" t="s">
        <v>50</v>
      </c>
    </row>
    <row r="844" spans="1:9">
      <c r="A844">
        <v>4300707</v>
      </c>
      <c r="B844">
        <v>45100</v>
      </c>
      <c r="C844" t="s">
        <v>796</v>
      </c>
      <c r="D844" t="s">
        <v>797</v>
      </c>
      <c r="E844" t="s">
        <v>45</v>
      </c>
      <c r="F844" t="s">
        <v>49</v>
      </c>
      <c r="G844" t="s">
        <v>888</v>
      </c>
      <c r="H844" s="47">
        <v>43294</v>
      </c>
      <c r="I844" t="s">
        <v>50</v>
      </c>
    </row>
    <row r="845" spans="1:9">
      <c r="A845">
        <v>4300716</v>
      </c>
      <c r="B845">
        <v>45100</v>
      </c>
      <c r="C845" t="s">
        <v>796</v>
      </c>
      <c r="D845" t="s">
        <v>797</v>
      </c>
      <c r="E845" t="s">
        <v>45</v>
      </c>
      <c r="F845" t="s">
        <v>49</v>
      </c>
      <c r="G845" t="s">
        <v>889</v>
      </c>
      <c r="H845" s="47">
        <v>43294</v>
      </c>
      <c r="I845" t="s">
        <v>50</v>
      </c>
    </row>
    <row r="846" spans="1:9">
      <c r="A846">
        <v>4300928</v>
      </c>
      <c r="B846">
        <v>122700</v>
      </c>
      <c r="C846" t="s">
        <v>796</v>
      </c>
      <c r="D846" t="s">
        <v>797</v>
      </c>
      <c r="E846" t="s">
        <v>45</v>
      </c>
      <c r="F846" t="s">
        <v>49</v>
      </c>
      <c r="G846" t="s">
        <v>890</v>
      </c>
      <c r="H846" s="47">
        <v>43295</v>
      </c>
      <c r="I846" t="s">
        <v>50</v>
      </c>
    </row>
    <row r="847" spans="1:9">
      <c r="A847">
        <v>4300947</v>
      </c>
      <c r="B847">
        <v>122700</v>
      </c>
      <c r="C847" t="s">
        <v>796</v>
      </c>
      <c r="D847" t="s">
        <v>797</v>
      </c>
      <c r="E847" t="s">
        <v>45</v>
      </c>
      <c r="F847" t="s">
        <v>49</v>
      </c>
      <c r="G847" t="s">
        <v>891</v>
      </c>
      <c r="H847" s="47">
        <v>43295</v>
      </c>
      <c r="I847" t="s">
        <v>50</v>
      </c>
    </row>
    <row r="848" spans="1:9">
      <c r="A848">
        <v>4301012</v>
      </c>
      <c r="B848">
        <v>47700</v>
      </c>
      <c r="C848" t="s">
        <v>796</v>
      </c>
      <c r="D848" t="s">
        <v>797</v>
      </c>
      <c r="E848" t="s">
        <v>45</v>
      </c>
      <c r="F848" t="s">
        <v>49</v>
      </c>
      <c r="G848" t="s">
        <v>892</v>
      </c>
      <c r="H848" s="47">
        <v>43297</v>
      </c>
      <c r="I848" t="s">
        <v>50</v>
      </c>
    </row>
    <row r="849" spans="1:9">
      <c r="A849">
        <v>4301059</v>
      </c>
      <c r="B849">
        <v>30700</v>
      </c>
      <c r="C849" t="s">
        <v>796</v>
      </c>
      <c r="D849" t="s">
        <v>797</v>
      </c>
      <c r="E849" t="s">
        <v>45</v>
      </c>
      <c r="F849" t="s">
        <v>49</v>
      </c>
      <c r="G849" t="s">
        <v>893</v>
      </c>
      <c r="H849" s="47">
        <v>43297</v>
      </c>
      <c r="I849" t="s">
        <v>50</v>
      </c>
    </row>
    <row r="850" spans="1:9">
      <c r="A850">
        <v>4301096</v>
      </c>
      <c r="B850">
        <v>47700</v>
      </c>
      <c r="C850" t="s">
        <v>796</v>
      </c>
      <c r="D850" t="s">
        <v>797</v>
      </c>
      <c r="E850" t="s">
        <v>45</v>
      </c>
      <c r="F850" t="s">
        <v>49</v>
      </c>
      <c r="G850" t="s">
        <v>894</v>
      </c>
      <c r="H850" s="47">
        <v>43297</v>
      </c>
      <c r="I850" t="s">
        <v>50</v>
      </c>
    </row>
    <row r="851" spans="1:9">
      <c r="A851">
        <v>4301098</v>
      </c>
      <c r="B851">
        <v>39600</v>
      </c>
      <c r="C851" t="s">
        <v>796</v>
      </c>
      <c r="D851" t="s">
        <v>797</v>
      </c>
      <c r="E851" t="s">
        <v>45</v>
      </c>
      <c r="F851" t="s">
        <v>49</v>
      </c>
      <c r="G851" t="s">
        <v>895</v>
      </c>
      <c r="H851" s="47">
        <v>43297</v>
      </c>
      <c r="I851" t="s">
        <v>50</v>
      </c>
    </row>
    <row r="852" spans="1:9">
      <c r="A852">
        <v>4301112</v>
      </c>
      <c r="B852">
        <v>134900</v>
      </c>
      <c r="C852" t="s">
        <v>796</v>
      </c>
      <c r="D852" t="s">
        <v>797</v>
      </c>
      <c r="E852" t="s">
        <v>45</v>
      </c>
      <c r="F852" t="s">
        <v>49</v>
      </c>
      <c r="G852" t="s">
        <v>896</v>
      </c>
      <c r="H852" s="47">
        <v>43297</v>
      </c>
      <c r="I852" t="s">
        <v>50</v>
      </c>
    </row>
    <row r="853" spans="1:9">
      <c r="A853">
        <v>4301139</v>
      </c>
      <c r="B853">
        <v>120600</v>
      </c>
      <c r="C853" t="s">
        <v>796</v>
      </c>
      <c r="D853" t="s">
        <v>797</v>
      </c>
      <c r="E853" t="s">
        <v>45</v>
      </c>
      <c r="F853" t="s">
        <v>49</v>
      </c>
      <c r="G853" t="s">
        <v>897</v>
      </c>
      <c r="H853" s="47">
        <v>43297</v>
      </c>
      <c r="I853" t="s">
        <v>50</v>
      </c>
    </row>
    <row r="854" spans="1:9">
      <c r="A854">
        <v>4301620</v>
      </c>
      <c r="B854">
        <v>33800</v>
      </c>
      <c r="C854" t="s">
        <v>796</v>
      </c>
      <c r="D854" t="s">
        <v>797</v>
      </c>
      <c r="E854" t="s">
        <v>45</v>
      </c>
      <c r="F854" t="s">
        <v>49</v>
      </c>
      <c r="G854" t="s">
        <v>898</v>
      </c>
      <c r="H854" s="47">
        <v>43299</v>
      </c>
      <c r="I854" t="s">
        <v>50</v>
      </c>
    </row>
    <row r="855" spans="1:9">
      <c r="A855">
        <v>4302104</v>
      </c>
      <c r="B855">
        <v>32800</v>
      </c>
      <c r="C855" t="s">
        <v>796</v>
      </c>
      <c r="D855" t="s">
        <v>797</v>
      </c>
      <c r="E855" t="s">
        <v>45</v>
      </c>
      <c r="F855" t="s">
        <v>49</v>
      </c>
      <c r="G855" t="s">
        <v>899</v>
      </c>
      <c r="H855" s="47">
        <v>43304</v>
      </c>
      <c r="I855" t="s">
        <v>50</v>
      </c>
    </row>
    <row r="856" spans="1:9">
      <c r="A856">
        <v>4304495</v>
      </c>
      <c r="B856">
        <v>45100</v>
      </c>
      <c r="C856" t="s">
        <v>796</v>
      </c>
      <c r="D856" t="s">
        <v>797</v>
      </c>
      <c r="E856" t="s">
        <v>45</v>
      </c>
      <c r="F856" t="s">
        <v>424</v>
      </c>
      <c r="G856" t="s">
        <v>900</v>
      </c>
      <c r="H856" s="47">
        <v>43318</v>
      </c>
      <c r="I856" t="s">
        <v>50</v>
      </c>
    </row>
    <row r="857" spans="1:9">
      <c r="A857">
        <v>4304487</v>
      </c>
      <c r="B857">
        <v>23400</v>
      </c>
      <c r="C857" t="s">
        <v>796</v>
      </c>
      <c r="D857" t="s">
        <v>797</v>
      </c>
      <c r="E857" t="s">
        <v>45</v>
      </c>
      <c r="F857" t="s">
        <v>49</v>
      </c>
      <c r="G857" t="s">
        <v>901</v>
      </c>
      <c r="H857" s="47">
        <v>43318</v>
      </c>
      <c r="I857" t="s">
        <v>413</v>
      </c>
    </row>
    <row r="858" spans="1:9">
      <c r="A858">
        <v>4304492</v>
      </c>
      <c r="B858">
        <v>45100</v>
      </c>
      <c r="C858" t="s">
        <v>796</v>
      </c>
      <c r="D858" t="s">
        <v>797</v>
      </c>
      <c r="E858" t="s">
        <v>45</v>
      </c>
      <c r="F858" t="s">
        <v>49</v>
      </c>
      <c r="G858" t="s">
        <v>902</v>
      </c>
      <c r="H858" s="47">
        <v>43318</v>
      </c>
      <c r="I858" t="s">
        <v>413</v>
      </c>
    </row>
    <row r="859" spans="1:9">
      <c r="A859">
        <v>4306441</v>
      </c>
      <c r="B859">
        <v>45100</v>
      </c>
      <c r="C859" t="s">
        <v>796</v>
      </c>
      <c r="D859" t="s">
        <v>797</v>
      </c>
      <c r="E859" t="s">
        <v>45</v>
      </c>
      <c r="F859" t="s">
        <v>49</v>
      </c>
      <c r="G859" t="s">
        <v>903</v>
      </c>
      <c r="H859" s="47">
        <v>43331</v>
      </c>
      <c r="I859" t="s">
        <v>413</v>
      </c>
    </row>
    <row r="860" spans="1:9">
      <c r="A860">
        <v>4306868</v>
      </c>
      <c r="B860">
        <v>23400</v>
      </c>
      <c r="C860" t="s">
        <v>796</v>
      </c>
      <c r="D860" t="s">
        <v>797</v>
      </c>
      <c r="E860" t="s">
        <v>45</v>
      </c>
      <c r="F860" t="s">
        <v>49</v>
      </c>
      <c r="G860" t="s">
        <v>904</v>
      </c>
      <c r="H860" s="47">
        <v>43334</v>
      </c>
      <c r="I860" t="s">
        <v>413</v>
      </c>
    </row>
    <row r="861" spans="1:9">
      <c r="A861">
        <v>4307772</v>
      </c>
      <c r="B861">
        <v>45100</v>
      </c>
      <c r="C861" t="s">
        <v>796</v>
      </c>
      <c r="D861" t="s">
        <v>797</v>
      </c>
      <c r="E861" t="s">
        <v>45</v>
      </c>
      <c r="F861" t="s">
        <v>49</v>
      </c>
      <c r="G861" t="s">
        <v>905</v>
      </c>
      <c r="H861" s="47">
        <v>43340</v>
      </c>
      <c r="I861" t="s">
        <v>413</v>
      </c>
    </row>
    <row r="862" spans="1:9">
      <c r="A862">
        <v>4304597</v>
      </c>
      <c r="B862">
        <v>11483</v>
      </c>
      <c r="C862" t="s">
        <v>796</v>
      </c>
      <c r="D862" t="s">
        <v>797</v>
      </c>
      <c r="E862" t="s">
        <v>45</v>
      </c>
      <c r="F862" t="s">
        <v>906</v>
      </c>
      <c r="G862" t="s">
        <v>907</v>
      </c>
      <c r="H862" s="47">
        <v>43685</v>
      </c>
      <c r="I862" t="s">
        <v>347</v>
      </c>
    </row>
    <row r="863" spans="1:9">
      <c r="A863">
        <v>4304030</v>
      </c>
      <c r="B863">
        <v>31200</v>
      </c>
      <c r="C863" t="s">
        <v>796</v>
      </c>
      <c r="D863" t="s">
        <v>797</v>
      </c>
      <c r="E863" t="s">
        <v>45</v>
      </c>
      <c r="F863" t="s">
        <v>424</v>
      </c>
      <c r="G863" t="s">
        <v>908</v>
      </c>
      <c r="H863" s="47">
        <v>43343</v>
      </c>
      <c r="I863" t="s">
        <v>347</v>
      </c>
    </row>
    <row r="864" spans="1:9">
      <c r="A864">
        <v>4304055</v>
      </c>
      <c r="B864">
        <v>5400</v>
      </c>
      <c r="C864" t="s">
        <v>796</v>
      </c>
      <c r="D864" t="s">
        <v>797</v>
      </c>
      <c r="E864" t="s">
        <v>45</v>
      </c>
      <c r="F864" t="s">
        <v>424</v>
      </c>
      <c r="G864" t="s">
        <v>909</v>
      </c>
      <c r="H864" s="47">
        <v>43343</v>
      </c>
      <c r="I864" t="s">
        <v>347</v>
      </c>
    </row>
    <row r="865" spans="1:9">
      <c r="A865">
        <v>4304204</v>
      </c>
      <c r="B865">
        <v>62200</v>
      </c>
      <c r="C865" t="s">
        <v>796</v>
      </c>
      <c r="D865" t="s">
        <v>797</v>
      </c>
      <c r="E865" t="s">
        <v>45</v>
      </c>
      <c r="F865" t="s">
        <v>424</v>
      </c>
      <c r="G865" t="s">
        <v>910</v>
      </c>
      <c r="H865" s="47">
        <v>43343</v>
      </c>
      <c r="I865" t="s">
        <v>50</v>
      </c>
    </row>
    <row r="866" spans="1:9">
      <c r="A866">
        <v>4304537</v>
      </c>
      <c r="B866">
        <v>45100</v>
      </c>
      <c r="C866" t="s">
        <v>796</v>
      </c>
      <c r="D866" t="s">
        <v>797</v>
      </c>
      <c r="E866" t="s">
        <v>45</v>
      </c>
      <c r="F866" t="s">
        <v>424</v>
      </c>
      <c r="G866" t="s">
        <v>911</v>
      </c>
      <c r="H866" s="47">
        <v>43343</v>
      </c>
      <c r="I866" t="s">
        <v>50</v>
      </c>
    </row>
    <row r="867" spans="1:9">
      <c r="A867">
        <v>4304550</v>
      </c>
      <c r="B867">
        <v>45400</v>
      </c>
      <c r="C867" t="s">
        <v>796</v>
      </c>
      <c r="D867" t="s">
        <v>797</v>
      </c>
      <c r="E867" t="s">
        <v>45</v>
      </c>
      <c r="F867" t="s">
        <v>424</v>
      </c>
      <c r="G867" t="s">
        <v>912</v>
      </c>
      <c r="H867" s="47">
        <v>43343</v>
      </c>
      <c r="I867" t="s">
        <v>50</v>
      </c>
    </row>
    <row r="868" spans="1:9">
      <c r="A868">
        <v>4304557</v>
      </c>
      <c r="B868">
        <v>78570</v>
      </c>
      <c r="C868" t="s">
        <v>796</v>
      </c>
      <c r="D868" t="s">
        <v>797</v>
      </c>
      <c r="E868" t="s">
        <v>45</v>
      </c>
      <c r="F868" t="s">
        <v>424</v>
      </c>
      <c r="G868" t="s">
        <v>913</v>
      </c>
      <c r="H868" s="47">
        <v>43343</v>
      </c>
      <c r="I868" t="s">
        <v>50</v>
      </c>
    </row>
    <row r="869" spans="1:9">
      <c r="A869">
        <v>4304594</v>
      </c>
      <c r="B869">
        <v>62200</v>
      </c>
      <c r="C869" t="s">
        <v>796</v>
      </c>
      <c r="D869" t="s">
        <v>797</v>
      </c>
      <c r="E869" t="s">
        <v>45</v>
      </c>
      <c r="F869" t="s">
        <v>424</v>
      </c>
      <c r="G869" t="s">
        <v>914</v>
      </c>
      <c r="H869" s="47">
        <v>43343</v>
      </c>
      <c r="I869" t="s">
        <v>50</v>
      </c>
    </row>
    <row r="870" spans="1:9">
      <c r="A870">
        <v>4304595</v>
      </c>
      <c r="B870">
        <v>21400</v>
      </c>
      <c r="C870" t="s">
        <v>796</v>
      </c>
      <c r="D870" t="s">
        <v>797</v>
      </c>
      <c r="E870" t="s">
        <v>45</v>
      </c>
      <c r="F870" t="s">
        <v>424</v>
      </c>
      <c r="G870" t="s">
        <v>915</v>
      </c>
      <c r="H870" s="47">
        <v>43343</v>
      </c>
      <c r="I870" t="s">
        <v>347</v>
      </c>
    </row>
    <row r="871" spans="1:9">
      <c r="A871">
        <v>4304602</v>
      </c>
      <c r="B871">
        <v>39600</v>
      </c>
      <c r="C871" t="s">
        <v>796</v>
      </c>
      <c r="D871" t="s">
        <v>797</v>
      </c>
      <c r="E871" t="s">
        <v>45</v>
      </c>
      <c r="F871" t="s">
        <v>424</v>
      </c>
      <c r="G871" t="s">
        <v>916</v>
      </c>
      <c r="H871" s="47">
        <v>43343</v>
      </c>
      <c r="I871" t="s">
        <v>50</v>
      </c>
    </row>
    <row r="872" spans="1:9">
      <c r="A872">
        <v>4304605</v>
      </c>
      <c r="B872">
        <v>87300</v>
      </c>
      <c r="C872" t="s">
        <v>796</v>
      </c>
      <c r="D872" t="s">
        <v>797</v>
      </c>
      <c r="E872" t="s">
        <v>45</v>
      </c>
      <c r="F872" t="s">
        <v>424</v>
      </c>
      <c r="G872" t="s">
        <v>917</v>
      </c>
      <c r="H872" s="47">
        <v>43343</v>
      </c>
      <c r="I872" t="s">
        <v>50</v>
      </c>
    </row>
    <row r="873" spans="1:9">
      <c r="A873">
        <v>4304662</v>
      </c>
      <c r="B873">
        <v>75600</v>
      </c>
      <c r="C873" t="s">
        <v>796</v>
      </c>
      <c r="D873" t="s">
        <v>797</v>
      </c>
      <c r="E873" t="s">
        <v>45</v>
      </c>
      <c r="F873" t="s">
        <v>424</v>
      </c>
      <c r="G873" t="s">
        <v>918</v>
      </c>
      <c r="H873" s="47">
        <v>43343</v>
      </c>
      <c r="I873" t="s">
        <v>347</v>
      </c>
    </row>
    <row r="874" spans="1:9">
      <c r="A874">
        <v>4304777</v>
      </c>
      <c r="B874">
        <v>45100</v>
      </c>
      <c r="C874" t="s">
        <v>796</v>
      </c>
      <c r="D874" t="s">
        <v>797</v>
      </c>
      <c r="E874" t="s">
        <v>45</v>
      </c>
      <c r="F874" t="s">
        <v>424</v>
      </c>
      <c r="G874" t="s">
        <v>919</v>
      </c>
      <c r="H874" s="47">
        <v>43343</v>
      </c>
      <c r="I874" t="s">
        <v>50</v>
      </c>
    </row>
    <row r="875" spans="1:9">
      <c r="A875">
        <v>4304782</v>
      </c>
      <c r="B875">
        <v>45100</v>
      </c>
      <c r="C875" t="s">
        <v>796</v>
      </c>
      <c r="D875" t="s">
        <v>797</v>
      </c>
      <c r="E875" t="s">
        <v>45</v>
      </c>
      <c r="F875" t="s">
        <v>424</v>
      </c>
      <c r="G875" t="s">
        <v>920</v>
      </c>
      <c r="H875" s="47">
        <v>43343</v>
      </c>
      <c r="I875" t="s">
        <v>50</v>
      </c>
    </row>
    <row r="876" spans="1:9">
      <c r="A876">
        <v>4304935</v>
      </c>
      <c r="B876">
        <v>45100</v>
      </c>
      <c r="C876" t="s">
        <v>796</v>
      </c>
      <c r="D876" t="s">
        <v>797</v>
      </c>
      <c r="E876" t="s">
        <v>45</v>
      </c>
      <c r="F876" t="s">
        <v>424</v>
      </c>
      <c r="G876" t="s">
        <v>921</v>
      </c>
      <c r="H876" s="47">
        <v>43343</v>
      </c>
      <c r="I876" t="s">
        <v>50</v>
      </c>
    </row>
    <row r="877" spans="1:9">
      <c r="A877">
        <v>4305136</v>
      </c>
      <c r="B877">
        <v>45100</v>
      </c>
      <c r="C877" t="s">
        <v>796</v>
      </c>
      <c r="D877" t="s">
        <v>797</v>
      </c>
      <c r="E877" t="s">
        <v>45</v>
      </c>
      <c r="F877" t="s">
        <v>424</v>
      </c>
      <c r="G877" t="s">
        <v>922</v>
      </c>
      <c r="H877" s="47">
        <v>43343</v>
      </c>
      <c r="I877" t="s">
        <v>50</v>
      </c>
    </row>
    <row r="878" spans="1:9">
      <c r="A878">
        <v>4305138</v>
      </c>
      <c r="B878">
        <v>45100</v>
      </c>
      <c r="C878" t="s">
        <v>796</v>
      </c>
      <c r="D878" t="s">
        <v>797</v>
      </c>
      <c r="E878" t="s">
        <v>45</v>
      </c>
      <c r="F878" t="s">
        <v>424</v>
      </c>
      <c r="G878" t="s">
        <v>923</v>
      </c>
      <c r="H878" s="47">
        <v>43343</v>
      </c>
      <c r="I878" t="s">
        <v>50</v>
      </c>
    </row>
    <row r="879" spans="1:9">
      <c r="A879">
        <v>4305141</v>
      </c>
      <c r="B879">
        <v>45100</v>
      </c>
      <c r="C879" t="s">
        <v>796</v>
      </c>
      <c r="D879" t="s">
        <v>797</v>
      </c>
      <c r="E879" t="s">
        <v>45</v>
      </c>
      <c r="F879" t="s">
        <v>424</v>
      </c>
      <c r="G879" t="s">
        <v>924</v>
      </c>
      <c r="H879" s="47">
        <v>43343</v>
      </c>
      <c r="I879" t="s">
        <v>50</v>
      </c>
    </row>
    <row r="880" spans="1:9">
      <c r="A880">
        <v>4305142</v>
      </c>
      <c r="B880">
        <v>45100</v>
      </c>
      <c r="C880" t="s">
        <v>796</v>
      </c>
      <c r="D880" t="s">
        <v>797</v>
      </c>
      <c r="E880" t="s">
        <v>45</v>
      </c>
      <c r="F880" t="s">
        <v>424</v>
      </c>
      <c r="G880" t="s">
        <v>925</v>
      </c>
      <c r="H880" s="47">
        <v>43343</v>
      </c>
      <c r="I880" t="s">
        <v>50</v>
      </c>
    </row>
    <row r="881" spans="1:9">
      <c r="A881">
        <v>4305148</v>
      </c>
      <c r="B881">
        <v>62200</v>
      </c>
      <c r="C881" t="s">
        <v>796</v>
      </c>
      <c r="D881" t="s">
        <v>797</v>
      </c>
      <c r="E881" t="s">
        <v>45</v>
      </c>
      <c r="F881" t="s">
        <v>424</v>
      </c>
      <c r="G881" t="s">
        <v>926</v>
      </c>
      <c r="H881" s="47">
        <v>43343</v>
      </c>
      <c r="I881" t="s">
        <v>50</v>
      </c>
    </row>
    <row r="882" spans="1:9">
      <c r="A882">
        <v>4305312</v>
      </c>
      <c r="B882">
        <v>45100</v>
      </c>
      <c r="C882" t="s">
        <v>796</v>
      </c>
      <c r="D882" t="s">
        <v>797</v>
      </c>
      <c r="E882" t="s">
        <v>45</v>
      </c>
      <c r="F882" t="s">
        <v>424</v>
      </c>
      <c r="G882" t="s">
        <v>927</v>
      </c>
      <c r="H882" s="47">
        <v>43343</v>
      </c>
      <c r="I882" t="s">
        <v>50</v>
      </c>
    </row>
    <row r="883" spans="1:9">
      <c r="A883">
        <v>4305313</v>
      </c>
      <c r="B883">
        <v>45100</v>
      </c>
      <c r="C883" t="s">
        <v>796</v>
      </c>
      <c r="D883" t="s">
        <v>797</v>
      </c>
      <c r="E883" t="s">
        <v>45</v>
      </c>
      <c r="F883" t="s">
        <v>424</v>
      </c>
      <c r="G883" t="s">
        <v>928</v>
      </c>
      <c r="H883" s="47">
        <v>43343</v>
      </c>
      <c r="I883" t="s">
        <v>50</v>
      </c>
    </row>
    <row r="884" spans="1:9">
      <c r="A884">
        <v>4305394</v>
      </c>
      <c r="B884">
        <v>39600</v>
      </c>
      <c r="C884" t="s">
        <v>796</v>
      </c>
      <c r="D884" t="s">
        <v>797</v>
      </c>
      <c r="E884" t="s">
        <v>45</v>
      </c>
      <c r="F884" t="s">
        <v>424</v>
      </c>
      <c r="G884" t="s">
        <v>929</v>
      </c>
      <c r="H884" s="47">
        <v>43343</v>
      </c>
      <c r="I884" t="s">
        <v>50</v>
      </c>
    </row>
    <row r="885" spans="1:9">
      <c r="A885">
        <v>4305397</v>
      </c>
      <c r="B885">
        <v>68500</v>
      </c>
      <c r="C885" t="s">
        <v>796</v>
      </c>
      <c r="D885" t="s">
        <v>797</v>
      </c>
      <c r="E885" t="s">
        <v>45</v>
      </c>
      <c r="F885" t="s">
        <v>424</v>
      </c>
      <c r="G885" t="s">
        <v>930</v>
      </c>
      <c r="H885" s="47">
        <v>43343</v>
      </c>
      <c r="I885" t="s">
        <v>50</v>
      </c>
    </row>
    <row r="886" spans="1:9">
      <c r="A886">
        <v>4305408</v>
      </c>
      <c r="B886">
        <v>39600</v>
      </c>
      <c r="C886" t="s">
        <v>796</v>
      </c>
      <c r="D886" t="s">
        <v>797</v>
      </c>
      <c r="E886" t="s">
        <v>45</v>
      </c>
      <c r="F886" t="s">
        <v>424</v>
      </c>
      <c r="G886" t="s">
        <v>931</v>
      </c>
      <c r="H886" s="47">
        <v>43343</v>
      </c>
      <c r="I886" t="s">
        <v>50</v>
      </c>
    </row>
    <row r="887" spans="1:9">
      <c r="A887">
        <v>4305435</v>
      </c>
      <c r="B887">
        <v>45100</v>
      </c>
      <c r="C887" t="s">
        <v>796</v>
      </c>
      <c r="D887" t="s">
        <v>797</v>
      </c>
      <c r="E887" t="s">
        <v>45</v>
      </c>
      <c r="F887" t="s">
        <v>424</v>
      </c>
      <c r="G887" t="s">
        <v>932</v>
      </c>
      <c r="H887" s="47">
        <v>43343</v>
      </c>
      <c r="I887" t="s">
        <v>50</v>
      </c>
    </row>
    <row r="888" spans="1:9">
      <c r="A888">
        <v>4305436</v>
      </c>
      <c r="B888">
        <v>45100</v>
      </c>
      <c r="C888" t="s">
        <v>796</v>
      </c>
      <c r="D888" t="s">
        <v>797</v>
      </c>
      <c r="E888" t="s">
        <v>45</v>
      </c>
      <c r="F888" t="s">
        <v>424</v>
      </c>
      <c r="G888" t="s">
        <v>933</v>
      </c>
      <c r="H888" s="47">
        <v>43343</v>
      </c>
      <c r="I888" t="s">
        <v>50</v>
      </c>
    </row>
    <row r="889" spans="1:9">
      <c r="A889">
        <v>4305440</v>
      </c>
      <c r="B889">
        <v>45100</v>
      </c>
      <c r="C889" t="s">
        <v>796</v>
      </c>
      <c r="D889" t="s">
        <v>797</v>
      </c>
      <c r="E889" t="s">
        <v>45</v>
      </c>
      <c r="F889" t="s">
        <v>424</v>
      </c>
      <c r="G889" t="s">
        <v>934</v>
      </c>
      <c r="H889" s="47">
        <v>43343</v>
      </c>
      <c r="I889" t="s">
        <v>50</v>
      </c>
    </row>
    <row r="890" spans="1:9">
      <c r="A890">
        <v>4305488</v>
      </c>
      <c r="B890">
        <v>47700</v>
      </c>
      <c r="C890" t="s">
        <v>796</v>
      </c>
      <c r="D890" t="s">
        <v>797</v>
      </c>
      <c r="E890" t="s">
        <v>45</v>
      </c>
      <c r="F890" t="s">
        <v>424</v>
      </c>
      <c r="G890" t="s">
        <v>935</v>
      </c>
      <c r="H890" s="47">
        <v>43343</v>
      </c>
      <c r="I890" t="s">
        <v>50</v>
      </c>
    </row>
    <row r="891" spans="1:9">
      <c r="A891">
        <v>4305648</v>
      </c>
      <c r="B891">
        <v>45100</v>
      </c>
      <c r="C891" t="s">
        <v>796</v>
      </c>
      <c r="D891" t="s">
        <v>797</v>
      </c>
      <c r="E891" t="s">
        <v>45</v>
      </c>
      <c r="F891" t="s">
        <v>424</v>
      </c>
      <c r="G891" t="s">
        <v>936</v>
      </c>
      <c r="H891" s="47">
        <v>43343</v>
      </c>
      <c r="I891" t="s">
        <v>50</v>
      </c>
    </row>
    <row r="892" spans="1:9">
      <c r="A892">
        <v>4305670</v>
      </c>
      <c r="B892">
        <v>45100</v>
      </c>
      <c r="C892" t="s">
        <v>796</v>
      </c>
      <c r="D892" t="s">
        <v>797</v>
      </c>
      <c r="E892" t="s">
        <v>45</v>
      </c>
      <c r="F892" t="s">
        <v>424</v>
      </c>
      <c r="G892" t="s">
        <v>937</v>
      </c>
      <c r="H892" s="47">
        <v>43343</v>
      </c>
      <c r="I892" t="s">
        <v>50</v>
      </c>
    </row>
    <row r="893" spans="1:9">
      <c r="A893">
        <v>4305684</v>
      </c>
      <c r="B893">
        <v>45100</v>
      </c>
      <c r="C893" t="s">
        <v>796</v>
      </c>
      <c r="D893" t="s">
        <v>797</v>
      </c>
      <c r="E893" t="s">
        <v>45</v>
      </c>
      <c r="F893" t="s">
        <v>424</v>
      </c>
      <c r="G893" t="s">
        <v>938</v>
      </c>
      <c r="H893" s="47">
        <v>43343</v>
      </c>
      <c r="I893" t="s">
        <v>50</v>
      </c>
    </row>
    <row r="894" spans="1:9">
      <c r="A894">
        <v>4305848</v>
      </c>
      <c r="B894">
        <v>45100</v>
      </c>
      <c r="C894" t="s">
        <v>796</v>
      </c>
      <c r="D894" t="s">
        <v>797</v>
      </c>
      <c r="E894" t="s">
        <v>45</v>
      </c>
      <c r="F894" t="s">
        <v>424</v>
      </c>
      <c r="G894" t="s">
        <v>939</v>
      </c>
      <c r="H894" s="47">
        <v>43343</v>
      </c>
      <c r="I894" t="s">
        <v>50</v>
      </c>
    </row>
    <row r="895" spans="1:9">
      <c r="A895">
        <v>4305863</v>
      </c>
      <c r="B895">
        <v>45100</v>
      </c>
      <c r="C895" t="s">
        <v>796</v>
      </c>
      <c r="D895" t="s">
        <v>797</v>
      </c>
      <c r="E895" t="s">
        <v>45</v>
      </c>
      <c r="F895" t="s">
        <v>424</v>
      </c>
      <c r="G895" t="s">
        <v>940</v>
      </c>
      <c r="H895" s="47">
        <v>43343</v>
      </c>
      <c r="I895" t="s">
        <v>50</v>
      </c>
    </row>
    <row r="896" spans="1:9">
      <c r="A896">
        <v>4305872</v>
      </c>
      <c r="B896">
        <v>45100</v>
      </c>
      <c r="C896" t="s">
        <v>796</v>
      </c>
      <c r="D896" t="s">
        <v>797</v>
      </c>
      <c r="E896" t="s">
        <v>45</v>
      </c>
      <c r="F896" t="s">
        <v>424</v>
      </c>
      <c r="G896" t="s">
        <v>941</v>
      </c>
      <c r="H896" s="47">
        <v>43343</v>
      </c>
      <c r="I896" t="s">
        <v>50</v>
      </c>
    </row>
    <row r="897" spans="1:9">
      <c r="A897">
        <v>4306114</v>
      </c>
      <c r="B897">
        <v>45100</v>
      </c>
      <c r="C897" t="s">
        <v>796</v>
      </c>
      <c r="D897" t="s">
        <v>797</v>
      </c>
      <c r="E897" t="s">
        <v>45</v>
      </c>
      <c r="F897" t="s">
        <v>424</v>
      </c>
      <c r="G897" t="s">
        <v>942</v>
      </c>
      <c r="H897" s="47">
        <v>43343</v>
      </c>
      <c r="I897" t="s">
        <v>50</v>
      </c>
    </row>
    <row r="898" spans="1:9">
      <c r="A898">
        <v>4307490</v>
      </c>
      <c r="B898">
        <v>45100</v>
      </c>
      <c r="C898" t="s">
        <v>796</v>
      </c>
      <c r="D898" t="s">
        <v>797</v>
      </c>
      <c r="E898" t="s">
        <v>45</v>
      </c>
      <c r="F898" t="s">
        <v>424</v>
      </c>
      <c r="G898" t="s">
        <v>943</v>
      </c>
      <c r="H898" s="47">
        <v>43343</v>
      </c>
      <c r="I898" t="s">
        <v>50</v>
      </c>
    </row>
    <row r="899" spans="1:9">
      <c r="A899">
        <v>4307492</v>
      </c>
      <c r="B899">
        <v>23400</v>
      </c>
      <c r="C899" t="s">
        <v>796</v>
      </c>
      <c r="D899" t="s">
        <v>797</v>
      </c>
      <c r="E899" t="s">
        <v>45</v>
      </c>
      <c r="F899" t="s">
        <v>424</v>
      </c>
      <c r="G899" t="s">
        <v>944</v>
      </c>
      <c r="H899" s="47">
        <v>43343</v>
      </c>
      <c r="I899" t="s">
        <v>50</v>
      </c>
    </row>
    <row r="900" spans="1:9">
      <c r="A900">
        <v>4307515</v>
      </c>
      <c r="B900">
        <v>39600</v>
      </c>
      <c r="C900" t="s">
        <v>796</v>
      </c>
      <c r="D900" t="s">
        <v>797</v>
      </c>
      <c r="E900" t="s">
        <v>45</v>
      </c>
      <c r="F900" t="s">
        <v>424</v>
      </c>
      <c r="G900" t="s">
        <v>945</v>
      </c>
      <c r="H900" s="47">
        <v>43343</v>
      </c>
      <c r="I900" t="s">
        <v>50</v>
      </c>
    </row>
    <row r="901" spans="1:9">
      <c r="A901">
        <v>4307707</v>
      </c>
      <c r="B901">
        <v>45100</v>
      </c>
      <c r="C901" t="s">
        <v>796</v>
      </c>
      <c r="D901" t="s">
        <v>797</v>
      </c>
      <c r="E901" t="s">
        <v>45</v>
      </c>
      <c r="F901" t="s">
        <v>424</v>
      </c>
      <c r="G901" t="s">
        <v>946</v>
      </c>
      <c r="H901" s="47">
        <v>43343</v>
      </c>
      <c r="I901" t="s">
        <v>50</v>
      </c>
    </row>
    <row r="902" spans="1:9">
      <c r="A902">
        <v>4307717</v>
      </c>
      <c r="B902">
        <v>45100</v>
      </c>
      <c r="C902" t="s">
        <v>796</v>
      </c>
      <c r="D902" t="s">
        <v>797</v>
      </c>
      <c r="E902" t="s">
        <v>45</v>
      </c>
      <c r="F902" t="s">
        <v>424</v>
      </c>
      <c r="G902" t="s">
        <v>947</v>
      </c>
      <c r="H902" s="47">
        <v>43343</v>
      </c>
      <c r="I902" t="s">
        <v>50</v>
      </c>
    </row>
    <row r="903" spans="1:9">
      <c r="A903">
        <v>4307723</v>
      </c>
      <c r="B903">
        <v>45100</v>
      </c>
      <c r="C903" t="s">
        <v>796</v>
      </c>
      <c r="D903" t="s">
        <v>797</v>
      </c>
      <c r="E903" t="s">
        <v>45</v>
      </c>
      <c r="F903" t="s">
        <v>424</v>
      </c>
      <c r="G903" t="s">
        <v>948</v>
      </c>
      <c r="H903" s="47">
        <v>43343</v>
      </c>
      <c r="I903" t="s">
        <v>50</v>
      </c>
    </row>
    <row r="904" spans="1:9">
      <c r="A904">
        <v>4307770</v>
      </c>
      <c r="B904">
        <v>16900</v>
      </c>
      <c r="C904" t="s">
        <v>796</v>
      </c>
      <c r="D904" t="s">
        <v>797</v>
      </c>
      <c r="E904" t="s">
        <v>45</v>
      </c>
      <c r="F904" t="s">
        <v>424</v>
      </c>
      <c r="G904" t="s">
        <v>949</v>
      </c>
      <c r="H904" s="47">
        <v>43343</v>
      </c>
      <c r="I904" t="s">
        <v>50</v>
      </c>
    </row>
    <row r="905" spans="1:9">
      <c r="A905">
        <v>4308099</v>
      </c>
      <c r="B905">
        <v>20100</v>
      </c>
      <c r="C905" t="s">
        <v>796</v>
      </c>
      <c r="D905" t="s">
        <v>797</v>
      </c>
      <c r="E905" t="s">
        <v>45</v>
      </c>
      <c r="F905" t="s">
        <v>424</v>
      </c>
      <c r="G905" t="s">
        <v>950</v>
      </c>
      <c r="H905" s="47">
        <v>43343</v>
      </c>
      <c r="I905" t="s">
        <v>50</v>
      </c>
    </row>
    <row r="906" spans="1:9">
      <c r="A906" t="s">
        <v>951</v>
      </c>
      <c r="B906">
        <v>7970192</v>
      </c>
      <c r="C906" t="s">
        <v>796</v>
      </c>
      <c r="D906" t="s">
        <v>797</v>
      </c>
      <c r="E906" t="s">
        <v>45</v>
      </c>
      <c r="F906" t="s">
        <v>99</v>
      </c>
      <c r="G906" t="s">
        <v>952</v>
      </c>
      <c r="H906" s="47">
        <v>43685</v>
      </c>
      <c r="I906" t="s">
        <v>90</v>
      </c>
    </row>
    <row r="907" spans="1:9">
      <c r="A907">
        <v>4310558</v>
      </c>
      <c r="B907">
        <v>132669</v>
      </c>
      <c r="C907" t="s">
        <v>953</v>
      </c>
      <c r="D907" t="s">
        <v>954</v>
      </c>
      <c r="E907" t="s">
        <v>45</v>
      </c>
      <c r="F907" t="s">
        <v>508</v>
      </c>
      <c r="G907" t="s">
        <v>509</v>
      </c>
      <c r="H907" s="47">
        <v>43623</v>
      </c>
      <c r="I907" t="s">
        <v>50</v>
      </c>
    </row>
    <row r="908" spans="1:9">
      <c r="A908">
        <v>4308648</v>
      </c>
      <c r="B908">
        <v>1659990</v>
      </c>
      <c r="C908" t="s">
        <v>953</v>
      </c>
      <c r="D908" t="s">
        <v>954</v>
      </c>
      <c r="E908" t="s">
        <v>45</v>
      </c>
      <c r="F908" t="s">
        <v>49</v>
      </c>
      <c r="G908" t="s">
        <v>955</v>
      </c>
      <c r="H908" s="47">
        <v>43346</v>
      </c>
      <c r="I908" t="s">
        <v>50</v>
      </c>
    </row>
    <row r="909" spans="1:9">
      <c r="A909">
        <v>4311169</v>
      </c>
      <c r="B909">
        <v>420560</v>
      </c>
      <c r="C909" t="s">
        <v>953</v>
      </c>
      <c r="D909" t="s">
        <v>954</v>
      </c>
      <c r="E909" t="s">
        <v>45</v>
      </c>
      <c r="F909" t="s">
        <v>49</v>
      </c>
      <c r="G909" t="s">
        <v>956</v>
      </c>
      <c r="H909" s="47">
        <v>43362</v>
      </c>
      <c r="I909" t="s">
        <v>50</v>
      </c>
    </row>
    <row r="910" spans="1:9">
      <c r="A910">
        <v>4338697</v>
      </c>
      <c r="B910">
        <v>143000</v>
      </c>
      <c r="C910" t="s">
        <v>953</v>
      </c>
      <c r="D910" t="s">
        <v>954</v>
      </c>
      <c r="E910" t="s">
        <v>45</v>
      </c>
      <c r="F910" t="s">
        <v>49</v>
      </c>
      <c r="G910" t="s">
        <v>957</v>
      </c>
      <c r="H910" s="47">
        <v>43563</v>
      </c>
      <c r="I910" t="s">
        <v>50</v>
      </c>
    </row>
    <row r="911" spans="1:9">
      <c r="A911">
        <v>4339885</v>
      </c>
      <c r="B911">
        <v>127800</v>
      </c>
      <c r="C911" t="s">
        <v>953</v>
      </c>
      <c r="D911" t="s">
        <v>954</v>
      </c>
      <c r="E911" t="s">
        <v>45</v>
      </c>
      <c r="F911" t="s">
        <v>49</v>
      </c>
      <c r="G911" t="s">
        <v>958</v>
      </c>
      <c r="H911" s="47">
        <v>43570</v>
      </c>
      <c r="I911" t="s">
        <v>50</v>
      </c>
    </row>
    <row r="912" spans="1:9">
      <c r="A912">
        <v>4282720</v>
      </c>
      <c r="B912">
        <v>2355140</v>
      </c>
      <c r="C912" t="s">
        <v>953</v>
      </c>
      <c r="D912" t="s">
        <v>954</v>
      </c>
      <c r="E912" t="s">
        <v>45</v>
      </c>
      <c r="F912" t="s">
        <v>49</v>
      </c>
      <c r="G912" t="s">
        <v>959</v>
      </c>
      <c r="H912" s="47">
        <v>43193</v>
      </c>
      <c r="I912" t="s">
        <v>50</v>
      </c>
    </row>
    <row r="913" spans="1:9">
      <c r="A913">
        <v>4343782</v>
      </c>
      <c r="B913">
        <v>22700</v>
      </c>
      <c r="C913" t="s">
        <v>953</v>
      </c>
      <c r="D913" t="s">
        <v>954</v>
      </c>
      <c r="E913" t="s">
        <v>45</v>
      </c>
      <c r="F913" t="s">
        <v>49</v>
      </c>
      <c r="G913" t="s">
        <v>960</v>
      </c>
      <c r="H913" s="47">
        <v>43616</v>
      </c>
      <c r="I913" t="s">
        <v>50</v>
      </c>
    </row>
    <row r="914" spans="1:9">
      <c r="A914">
        <v>4341611</v>
      </c>
      <c r="B914">
        <v>695578</v>
      </c>
      <c r="C914" t="s">
        <v>953</v>
      </c>
      <c r="D914" t="s">
        <v>954</v>
      </c>
      <c r="E914" t="s">
        <v>45</v>
      </c>
      <c r="F914" t="s">
        <v>49</v>
      </c>
      <c r="G914" t="s">
        <v>961</v>
      </c>
      <c r="H914" s="47">
        <v>43584</v>
      </c>
      <c r="I914" t="s">
        <v>962</v>
      </c>
    </row>
    <row r="915" spans="1:9">
      <c r="A915">
        <v>4328561</v>
      </c>
      <c r="B915">
        <v>127800</v>
      </c>
      <c r="C915" t="s">
        <v>953</v>
      </c>
      <c r="D915" t="s">
        <v>954</v>
      </c>
      <c r="E915" t="s">
        <v>45</v>
      </c>
      <c r="F915" t="s">
        <v>49</v>
      </c>
      <c r="G915" t="s">
        <v>963</v>
      </c>
      <c r="H915" s="47">
        <v>43524</v>
      </c>
      <c r="I915" t="s">
        <v>50</v>
      </c>
    </row>
    <row r="916" spans="1:9">
      <c r="A916">
        <v>4328767</v>
      </c>
      <c r="B916">
        <v>22700</v>
      </c>
      <c r="C916" t="s">
        <v>953</v>
      </c>
      <c r="D916" t="s">
        <v>954</v>
      </c>
      <c r="E916" t="s">
        <v>45</v>
      </c>
      <c r="F916" t="s">
        <v>49</v>
      </c>
      <c r="G916" t="s">
        <v>964</v>
      </c>
      <c r="H916" s="47">
        <v>43524</v>
      </c>
      <c r="I916" t="s">
        <v>50</v>
      </c>
    </row>
    <row r="917" spans="1:9">
      <c r="A917">
        <v>4331955</v>
      </c>
      <c r="B917">
        <v>40000</v>
      </c>
      <c r="C917" t="s">
        <v>953</v>
      </c>
      <c r="D917" t="s">
        <v>954</v>
      </c>
      <c r="E917" t="s">
        <v>45</v>
      </c>
      <c r="F917" t="s">
        <v>49</v>
      </c>
      <c r="G917" t="s">
        <v>965</v>
      </c>
      <c r="H917" s="47">
        <v>43524</v>
      </c>
      <c r="I917" t="s">
        <v>50</v>
      </c>
    </row>
    <row r="918" spans="1:9">
      <c r="A918">
        <v>4329550</v>
      </c>
      <c r="B918">
        <v>1998850</v>
      </c>
      <c r="C918" t="s">
        <v>953</v>
      </c>
      <c r="D918" t="s">
        <v>954</v>
      </c>
      <c r="E918" t="s">
        <v>45</v>
      </c>
      <c r="F918" t="s">
        <v>49</v>
      </c>
      <c r="G918" t="s">
        <v>966</v>
      </c>
      <c r="H918" s="47">
        <v>43506</v>
      </c>
      <c r="I918" t="s">
        <v>50</v>
      </c>
    </row>
    <row r="919" spans="1:9">
      <c r="A919">
        <v>4330376</v>
      </c>
      <c r="B919">
        <v>1343190</v>
      </c>
      <c r="C919" t="s">
        <v>953</v>
      </c>
      <c r="D919" t="s">
        <v>954</v>
      </c>
      <c r="E919" t="s">
        <v>45</v>
      </c>
      <c r="F919" t="s">
        <v>49</v>
      </c>
      <c r="G919" t="s">
        <v>967</v>
      </c>
      <c r="H919" s="47">
        <v>43510</v>
      </c>
      <c r="I919" t="s">
        <v>50</v>
      </c>
    </row>
    <row r="920" spans="1:9">
      <c r="A920">
        <v>4332120</v>
      </c>
      <c r="B920">
        <v>3741940</v>
      </c>
      <c r="C920" t="s">
        <v>953</v>
      </c>
      <c r="D920" t="s">
        <v>954</v>
      </c>
      <c r="E920" t="s">
        <v>45</v>
      </c>
      <c r="F920" t="s">
        <v>49</v>
      </c>
      <c r="G920" t="s">
        <v>968</v>
      </c>
      <c r="H920" s="47">
        <v>43522</v>
      </c>
      <c r="I920" t="s">
        <v>50</v>
      </c>
    </row>
    <row r="921" spans="1:9">
      <c r="A921">
        <v>4334256</v>
      </c>
      <c r="B921">
        <v>163400</v>
      </c>
      <c r="C921" t="s">
        <v>953</v>
      </c>
      <c r="D921" t="s">
        <v>954</v>
      </c>
      <c r="E921" t="s">
        <v>45</v>
      </c>
      <c r="F921" t="s">
        <v>49</v>
      </c>
      <c r="G921" t="s">
        <v>969</v>
      </c>
      <c r="H921" s="47">
        <v>43535</v>
      </c>
      <c r="I921" t="s">
        <v>50</v>
      </c>
    </row>
    <row r="922" spans="1:9">
      <c r="A922">
        <v>4337198</v>
      </c>
      <c r="B922">
        <v>1512527</v>
      </c>
      <c r="C922" t="s">
        <v>953</v>
      </c>
      <c r="D922" t="s">
        <v>954</v>
      </c>
      <c r="E922" t="s">
        <v>45</v>
      </c>
      <c r="F922" t="s">
        <v>49</v>
      </c>
      <c r="G922" t="s">
        <v>970</v>
      </c>
      <c r="H922" s="47">
        <v>43554</v>
      </c>
      <c r="I922" t="s">
        <v>50</v>
      </c>
    </row>
    <row r="923" spans="1:9">
      <c r="A923">
        <v>4333064</v>
      </c>
      <c r="B923">
        <v>191800</v>
      </c>
      <c r="C923" t="s">
        <v>953</v>
      </c>
      <c r="D923" t="s">
        <v>954</v>
      </c>
      <c r="E923" t="s">
        <v>45</v>
      </c>
      <c r="F923" t="s">
        <v>49</v>
      </c>
      <c r="G923" t="s">
        <v>971</v>
      </c>
      <c r="H923" s="47">
        <v>43555</v>
      </c>
      <c r="I923" t="s">
        <v>50</v>
      </c>
    </row>
    <row r="924" spans="1:9">
      <c r="A924">
        <v>4334242</v>
      </c>
      <c r="B924">
        <v>126400</v>
      </c>
      <c r="C924" t="s">
        <v>953</v>
      </c>
      <c r="D924" t="s">
        <v>954</v>
      </c>
      <c r="E924" t="s">
        <v>45</v>
      </c>
      <c r="F924" t="s">
        <v>49</v>
      </c>
      <c r="G924" t="s">
        <v>972</v>
      </c>
      <c r="H924" s="47">
        <v>43555</v>
      </c>
      <c r="I924" t="s">
        <v>50</v>
      </c>
    </row>
    <row r="925" spans="1:9">
      <c r="A925">
        <v>4334493</v>
      </c>
      <c r="B925">
        <v>40000</v>
      </c>
      <c r="C925" t="s">
        <v>953</v>
      </c>
      <c r="D925" t="s">
        <v>954</v>
      </c>
      <c r="E925" t="s">
        <v>45</v>
      </c>
      <c r="F925" t="s">
        <v>49</v>
      </c>
      <c r="G925" t="s">
        <v>973</v>
      </c>
      <c r="H925" s="47">
        <v>43555</v>
      </c>
      <c r="I925" t="s">
        <v>50</v>
      </c>
    </row>
    <row r="926" spans="1:9">
      <c r="A926">
        <v>4333060</v>
      </c>
      <c r="B926">
        <v>34700</v>
      </c>
      <c r="C926" t="s">
        <v>953</v>
      </c>
      <c r="D926" t="s">
        <v>954</v>
      </c>
      <c r="E926" t="s">
        <v>45</v>
      </c>
      <c r="F926" t="s">
        <v>49</v>
      </c>
      <c r="G926" t="s">
        <v>974</v>
      </c>
      <c r="H926" s="47">
        <v>43555</v>
      </c>
      <c r="I926" t="s">
        <v>50</v>
      </c>
    </row>
    <row r="927" spans="1:9">
      <c r="A927">
        <v>4333828</v>
      </c>
      <c r="B927">
        <v>3971503</v>
      </c>
      <c r="C927" t="s">
        <v>953</v>
      </c>
      <c r="D927" t="s">
        <v>954</v>
      </c>
      <c r="E927" t="s">
        <v>45</v>
      </c>
      <c r="F927" t="s">
        <v>49</v>
      </c>
      <c r="G927" t="s">
        <v>975</v>
      </c>
      <c r="H927" s="47">
        <v>43532</v>
      </c>
      <c r="I927" t="s">
        <v>50</v>
      </c>
    </row>
    <row r="928" spans="1:9">
      <c r="A928">
        <v>4274246</v>
      </c>
      <c r="B928">
        <v>128251</v>
      </c>
      <c r="C928" t="s">
        <v>953</v>
      </c>
      <c r="D928" t="s">
        <v>954</v>
      </c>
      <c r="E928" t="s">
        <v>45</v>
      </c>
      <c r="F928" t="s">
        <v>769</v>
      </c>
      <c r="G928" t="s">
        <v>770</v>
      </c>
      <c r="H928" s="47">
        <v>43654</v>
      </c>
      <c r="I928" t="s">
        <v>50</v>
      </c>
    </row>
    <row r="929" spans="1:9">
      <c r="A929">
        <v>4287451</v>
      </c>
      <c r="B929">
        <v>6023434</v>
      </c>
      <c r="C929" t="s">
        <v>953</v>
      </c>
      <c r="D929" t="s">
        <v>954</v>
      </c>
      <c r="E929" t="s">
        <v>45</v>
      </c>
      <c r="F929" t="s">
        <v>49</v>
      </c>
      <c r="G929" t="s">
        <v>976</v>
      </c>
      <c r="H929" s="47">
        <v>43220</v>
      </c>
      <c r="I929" t="s">
        <v>50</v>
      </c>
    </row>
    <row r="930" spans="1:9">
      <c r="A930">
        <v>4274248</v>
      </c>
      <c r="B930">
        <v>603000</v>
      </c>
      <c r="C930" t="s">
        <v>953</v>
      </c>
      <c r="D930" t="s">
        <v>954</v>
      </c>
      <c r="E930" t="s">
        <v>45</v>
      </c>
      <c r="F930" t="s">
        <v>49</v>
      </c>
      <c r="G930" t="s">
        <v>977</v>
      </c>
      <c r="H930" s="47">
        <v>43140</v>
      </c>
      <c r="I930" t="s">
        <v>50</v>
      </c>
    </row>
    <row r="931" spans="1:9">
      <c r="A931">
        <v>4274247</v>
      </c>
      <c r="B931">
        <v>603000</v>
      </c>
      <c r="C931" t="s">
        <v>953</v>
      </c>
      <c r="D931" t="s">
        <v>954</v>
      </c>
      <c r="E931" t="s">
        <v>45</v>
      </c>
      <c r="F931" t="s">
        <v>49</v>
      </c>
      <c r="G931" t="s">
        <v>978</v>
      </c>
      <c r="H931" s="47">
        <v>43140</v>
      </c>
      <c r="I931" t="s">
        <v>50</v>
      </c>
    </row>
    <row r="932" spans="1:9">
      <c r="A932">
        <v>4290507</v>
      </c>
      <c r="B932">
        <v>202300</v>
      </c>
      <c r="C932" t="s">
        <v>953</v>
      </c>
      <c r="D932" t="s">
        <v>954</v>
      </c>
      <c r="E932" t="s">
        <v>45</v>
      </c>
      <c r="F932" t="s">
        <v>49</v>
      </c>
      <c r="G932" t="s">
        <v>979</v>
      </c>
      <c r="H932" s="47">
        <v>43238</v>
      </c>
      <c r="I932" t="s">
        <v>50</v>
      </c>
    </row>
    <row r="933" spans="1:9">
      <c r="A933">
        <v>4290987</v>
      </c>
      <c r="B933">
        <v>134900</v>
      </c>
      <c r="C933" t="s">
        <v>953</v>
      </c>
      <c r="D933" t="s">
        <v>954</v>
      </c>
      <c r="E933" t="s">
        <v>45</v>
      </c>
      <c r="F933" t="s">
        <v>49</v>
      </c>
      <c r="G933" t="s">
        <v>980</v>
      </c>
      <c r="H933" s="47">
        <v>43241</v>
      </c>
      <c r="I933" t="s">
        <v>50</v>
      </c>
    </row>
    <row r="934" spans="1:9">
      <c r="A934">
        <v>4290992</v>
      </c>
      <c r="B934">
        <v>62200</v>
      </c>
      <c r="C934" t="s">
        <v>953</v>
      </c>
      <c r="D934" t="s">
        <v>954</v>
      </c>
      <c r="E934" t="s">
        <v>45</v>
      </c>
      <c r="F934" t="s">
        <v>49</v>
      </c>
      <c r="G934" t="s">
        <v>981</v>
      </c>
      <c r="H934" s="47">
        <v>43241</v>
      </c>
      <c r="I934" t="s">
        <v>50</v>
      </c>
    </row>
    <row r="935" spans="1:9">
      <c r="A935">
        <v>4290999</v>
      </c>
      <c r="B935">
        <v>45100</v>
      </c>
      <c r="C935" t="s">
        <v>953</v>
      </c>
      <c r="D935" t="s">
        <v>954</v>
      </c>
      <c r="E935" t="s">
        <v>45</v>
      </c>
      <c r="F935" t="s">
        <v>49</v>
      </c>
      <c r="G935" t="s">
        <v>982</v>
      </c>
      <c r="H935" s="47">
        <v>43241</v>
      </c>
      <c r="I935" t="s">
        <v>50</v>
      </c>
    </row>
    <row r="936" spans="1:9">
      <c r="A936">
        <v>4291042</v>
      </c>
      <c r="B936">
        <v>252800</v>
      </c>
      <c r="C936" t="s">
        <v>953</v>
      </c>
      <c r="D936" t="s">
        <v>954</v>
      </c>
      <c r="E936" t="s">
        <v>45</v>
      </c>
      <c r="F936" t="s">
        <v>49</v>
      </c>
      <c r="G936" t="s">
        <v>983</v>
      </c>
      <c r="H936" s="47">
        <v>43241</v>
      </c>
      <c r="I936" t="s">
        <v>50</v>
      </c>
    </row>
    <row r="937" spans="1:9">
      <c r="A937">
        <v>4291053</v>
      </c>
      <c r="B937">
        <v>421600</v>
      </c>
      <c r="C937" t="s">
        <v>953</v>
      </c>
      <c r="D937" t="s">
        <v>954</v>
      </c>
      <c r="E937" t="s">
        <v>45</v>
      </c>
      <c r="F937" t="s">
        <v>49</v>
      </c>
      <c r="G937" t="s">
        <v>984</v>
      </c>
      <c r="H937" s="47">
        <v>43241</v>
      </c>
      <c r="I937" t="s">
        <v>50</v>
      </c>
    </row>
    <row r="938" spans="1:9">
      <c r="A938">
        <v>4291060</v>
      </c>
      <c r="B938">
        <v>62200</v>
      </c>
      <c r="C938" t="s">
        <v>953</v>
      </c>
      <c r="D938" t="s">
        <v>954</v>
      </c>
      <c r="E938" t="s">
        <v>45</v>
      </c>
      <c r="F938" t="s">
        <v>49</v>
      </c>
      <c r="G938" t="s">
        <v>985</v>
      </c>
      <c r="H938" s="47">
        <v>43241</v>
      </c>
      <c r="I938" t="s">
        <v>50</v>
      </c>
    </row>
    <row r="939" spans="1:9">
      <c r="A939">
        <v>4291061</v>
      </c>
      <c r="B939">
        <v>120600</v>
      </c>
      <c r="C939" t="s">
        <v>953</v>
      </c>
      <c r="D939" t="s">
        <v>954</v>
      </c>
      <c r="E939" t="s">
        <v>45</v>
      </c>
      <c r="F939" t="s">
        <v>49</v>
      </c>
      <c r="G939" t="s">
        <v>986</v>
      </c>
      <c r="H939" s="47">
        <v>43241</v>
      </c>
      <c r="I939" t="s">
        <v>50</v>
      </c>
    </row>
    <row r="940" spans="1:9">
      <c r="A940">
        <v>4291939</v>
      </c>
      <c r="B940">
        <v>74200</v>
      </c>
      <c r="C940" t="s">
        <v>953</v>
      </c>
      <c r="D940" t="s">
        <v>954</v>
      </c>
      <c r="E940" t="s">
        <v>45</v>
      </c>
      <c r="F940" t="s">
        <v>49</v>
      </c>
      <c r="G940" t="s">
        <v>987</v>
      </c>
      <c r="H940" s="47">
        <v>43245</v>
      </c>
      <c r="I940" t="s">
        <v>50</v>
      </c>
    </row>
    <row r="941" spans="1:9">
      <c r="A941">
        <v>4291940</v>
      </c>
      <c r="B941">
        <v>25800</v>
      </c>
      <c r="C941" t="s">
        <v>953</v>
      </c>
      <c r="D941" t="s">
        <v>954</v>
      </c>
      <c r="E941" t="s">
        <v>45</v>
      </c>
      <c r="F941" t="s">
        <v>49</v>
      </c>
      <c r="G941" t="s">
        <v>988</v>
      </c>
      <c r="H941" s="47">
        <v>43245</v>
      </c>
      <c r="I941" t="s">
        <v>50</v>
      </c>
    </row>
    <row r="942" spans="1:9">
      <c r="A942">
        <v>4291949</v>
      </c>
      <c r="B942">
        <v>45100</v>
      </c>
      <c r="C942" t="s">
        <v>953</v>
      </c>
      <c r="D942" t="s">
        <v>954</v>
      </c>
      <c r="E942" t="s">
        <v>45</v>
      </c>
      <c r="F942" t="s">
        <v>49</v>
      </c>
      <c r="G942" t="s">
        <v>989</v>
      </c>
      <c r="H942" s="47">
        <v>43245</v>
      </c>
      <c r="I942" t="s">
        <v>50</v>
      </c>
    </row>
    <row r="943" spans="1:9">
      <c r="A943">
        <v>4292679</v>
      </c>
      <c r="B943">
        <v>51300</v>
      </c>
      <c r="C943" t="s">
        <v>953</v>
      </c>
      <c r="D943" t="s">
        <v>954</v>
      </c>
      <c r="E943" t="s">
        <v>45</v>
      </c>
      <c r="F943" t="s">
        <v>49</v>
      </c>
      <c r="G943" t="s">
        <v>990</v>
      </c>
      <c r="H943" s="47">
        <v>43249</v>
      </c>
      <c r="I943" t="s">
        <v>347</v>
      </c>
    </row>
    <row r="944" spans="1:9">
      <c r="A944">
        <v>4288405</v>
      </c>
      <c r="B944">
        <v>524200</v>
      </c>
      <c r="C944" t="s">
        <v>953</v>
      </c>
      <c r="D944" t="s">
        <v>954</v>
      </c>
      <c r="E944" t="s">
        <v>45</v>
      </c>
      <c r="F944" t="s">
        <v>49</v>
      </c>
      <c r="G944" t="s">
        <v>991</v>
      </c>
      <c r="H944" s="47">
        <v>43224</v>
      </c>
      <c r="I944" t="s">
        <v>50</v>
      </c>
    </row>
    <row r="945" spans="1:9">
      <c r="A945">
        <v>4288538</v>
      </c>
      <c r="B945">
        <v>734340</v>
      </c>
      <c r="C945" t="s">
        <v>953</v>
      </c>
      <c r="D945" t="s">
        <v>954</v>
      </c>
      <c r="E945" t="s">
        <v>45</v>
      </c>
      <c r="F945" t="s">
        <v>49</v>
      </c>
      <c r="G945" t="s">
        <v>992</v>
      </c>
      <c r="H945" s="47">
        <v>43226</v>
      </c>
      <c r="I945" t="s">
        <v>50</v>
      </c>
    </row>
    <row r="946" spans="1:9">
      <c r="A946">
        <v>4288541</v>
      </c>
      <c r="B946">
        <v>2342190</v>
      </c>
      <c r="C946" t="s">
        <v>953</v>
      </c>
      <c r="D946" t="s">
        <v>954</v>
      </c>
      <c r="E946" t="s">
        <v>45</v>
      </c>
      <c r="F946" t="s">
        <v>49</v>
      </c>
      <c r="G946" t="s">
        <v>993</v>
      </c>
      <c r="H946" s="47">
        <v>43226</v>
      </c>
      <c r="I946" t="s">
        <v>50</v>
      </c>
    </row>
    <row r="947" spans="1:9">
      <c r="A947">
        <v>4289664</v>
      </c>
      <c r="B947">
        <v>1967170</v>
      </c>
      <c r="C947" t="s">
        <v>953</v>
      </c>
      <c r="D947" t="s">
        <v>954</v>
      </c>
      <c r="E947" t="s">
        <v>45</v>
      </c>
      <c r="F947" t="s">
        <v>49</v>
      </c>
      <c r="G947" t="s">
        <v>994</v>
      </c>
      <c r="H947" s="47">
        <v>43232</v>
      </c>
      <c r="I947" t="s">
        <v>50</v>
      </c>
    </row>
    <row r="948" spans="1:9">
      <c r="A948">
        <v>4289704</v>
      </c>
      <c r="B948">
        <v>2746201</v>
      </c>
      <c r="C948" t="s">
        <v>953</v>
      </c>
      <c r="D948" t="s">
        <v>954</v>
      </c>
      <c r="E948" t="s">
        <v>45</v>
      </c>
      <c r="F948" t="s">
        <v>49</v>
      </c>
      <c r="G948" t="s">
        <v>995</v>
      </c>
      <c r="H948" s="47">
        <v>43235</v>
      </c>
      <c r="I948" t="s">
        <v>50</v>
      </c>
    </row>
    <row r="949" spans="1:9">
      <c r="A949">
        <v>4289925</v>
      </c>
      <c r="B949">
        <v>271020</v>
      </c>
      <c r="C949" t="s">
        <v>953</v>
      </c>
      <c r="D949" t="s">
        <v>954</v>
      </c>
      <c r="E949" t="s">
        <v>45</v>
      </c>
      <c r="F949" t="s">
        <v>49</v>
      </c>
      <c r="G949" t="s">
        <v>996</v>
      </c>
      <c r="H949" s="47">
        <v>43235</v>
      </c>
      <c r="I949" t="s">
        <v>50</v>
      </c>
    </row>
    <row r="950" spans="1:9">
      <c r="A950">
        <v>4290397</v>
      </c>
      <c r="B950">
        <v>833320</v>
      </c>
      <c r="C950" t="s">
        <v>953</v>
      </c>
      <c r="D950" t="s">
        <v>954</v>
      </c>
      <c r="E950" t="s">
        <v>45</v>
      </c>
      <c r="F950" t="s">
        <v>49</v>
      </c>
      <c r="G950" t="s">
        <v>997</v>
      </c>
      <c r="H950" s="47">
        <v>43237</v>
      </c>
      <c r="I950" t="s">
        <v>50</v>
      </c>
    </row>
    <row r="951" spans="1:9">
      <c r="A951">
        <v>4290142</v>
      </c>
      <c r="B951">
        <v>1292670</v>
      </c>
      <c r="C951" t="s">
        <v>953</v>
      </c>
      <c r="D951" t="s">
        <v>954</v>
      </c>
      <c r="E951" t="s">
        <v>45</v>
      </c>
      <c r="F951" t="s">
        <v>49</v>
      </c>
      <c r="G951" t="s">
        <v>998</v>
      </c>
      <c r="H951" s="47">
        <v>43236</v>
      </c>
      <c r="I951" t="s">
        <v>50</v>
      </c>
    </row>
    <row r="952" spans="1:9">
      <c r="A952">
        <v>4287874</v>
      </c>
      <c r="B952">
        <v>982190</v>
      </c>
      <c r="C952" t="s">
        <v>953</v>
      </c>
      <c r="D952" t="s">
        <v>954</v>
      </c>
      <c r="E952" t="s">
        <v>45</v>
      </c>
      <c r="F952" t="s">
        <v>49</v>
      </c>
      <c r="G952" t="s">
        <v>999</v>
      </c>
      <c r="H952" s="47">
        <v>43222</v>
      </c>
      <c r="I952" t="s">
        <v>50</v>
      </c>
    </row>
    <row r="953" spans="1:9">
      <c r="A953">
        <v>4291643</v>
      </c>
      <c r="B953">
        <v>647800</v>
      </c>
      <c r="C953" t="s">
        <v>953</v>
      </c>
      <c r="D953" t="s">
        <v>954</v>
      </c>
      <c r="E953" t="s">
        <v>45</v>
      </c>
      <c r="F953" t="s">
        <v>49</v>
      </c>
      <c r="G953" t="s">
        <v>1000</v>
      </c>
      <c r="H953" s="47">
        <v>43243</v>
      </c>
      <c r="I953" t="s">
        <v>50</v>
      </c>
    </row>
    <row r="954" spans="1:9">
      <c r="A954">
        <v>4291808</v>
      </c>
      <c r="B954">
        <v>316350</v>
      </c>
      <c r="C954" t="s">
        <v>953</v>
      </c>
      <c r="D954" t="s">
        <v>954</v>
      </c>
      <c r="E954" t="s">
        <v>45</v>
      </c>
      <c r="F954" t="s">
        <v>49</v>
      </c>
      <c r="G954" t="s">
        <v>1001</v>
      </c>
      <c r="H954" s="47">
        <v>43244</v>
      </c>
      <c r="I954" t="s">
        <v>50</v>
      </c>
    </row>
    <row r="955" spans="1:9">
      <c r="A955">
        <v>4292178</v>
      </c>
      <c r="B955">
        <v>2046280</v>
      </c>
      <c r="C955" t="s">
        <v>953</v>
      </c>
      <c r="D955" t="s">
        <v>954</v>
      </c>
      <c r="E955" t="s">
        <v>45</v>
      </c>
      <c r="F955" t="s">
        <v>49</v>
      </c>
      <c r="G955" t="s">
        <v>1002</v>
      </c>
      <c r="H955" s="47">
        <v>43246</v>
      </c>
      <c r="I955" t="s">
        <v>50</v>
      </c>
    </row>
    <row r="956" spans="1:9">
      <c r="A956">
        <v>4292913</v>
      </c>
      <c r="B956">
        <v>199230</v>
      </c>
      <c r="C956" t="s">
        <v>953</v>
      </c>
      <c r="D956" t="s">
        <v>954</v>
      </c>
      <c r="E956" t="s">
        <v>45</v>
      </c>
      <c r="F956" t="s">
        <v>49</v>
      </c>
      <c r="G956" t="s">
        <v>1003</v>
      </c>
      <c r="H956" s="47">
        <v>43250</v>
      </c>
      <c r="I956" t="s">
        <v>347</v>
      </c>
    </row>
    <row r="957" spans="1:9">
      <c r="A957">
        <v>4293140</v>
      </c>
      <c r="B957">
        <v>283030</v>
      </c>
      <c r="C957" t="s">
        <v>953</v>
      </c>
      <c r="D957" t="s">
        <v>954</v>
      </c>
      <c r="E957" t="s">
        <v>45</v>
      </c>
      <c r="F957" t="s">
        <v>49</v>
      </c>
      <c r="G957" t="s">
        <v>1004</v>
      </c>
      <c r="H957" s="47">
        <v>43251</v>
      </c>
      <c r="I957" t="s">
        <v>50</v>
      </c>
    </row>
    <row r="958" spans="1:9">
      <c r="A958">
        <v>4292840</v>
      </c>
      <c r="B958">
        <v>2118665</v>
      </c>
      <c r="C958" t="s">
        <v>953</v>
      </c>
      <c r="D958" t="s">
        <v>954</v>
      </c>
      <c r="E958" t="s">
        <v>45</v>
      </c>
      <c r="F958" t="s">
        <v>49</v>
      </c>
      <c r="G958" t="s">
        <v>1005</v>
      </c>
      <c r="H958" s="47">
        <v>43250</v>
      </c>
      <c r="I958" t="s">
        <v>50</v>
      </c>
    </row>
    <row r="959" spans="1:9">
      <c r="A959">
        <v>4295995</v>
      </c>
      <c r="B959">
        <v>242910</v>
      </c>
      <c r="C959" t="s">
        <v>953</v>
      </c>
      <c r="D959" t="s">
        <v>954</v>
      </c>
      <c r="E959" t="s">
        <v>45</v>
      </c>
      <c r="F959" t="s">
        <v>1006</v>
      </c>
      <c r="G959" t="s">
        <v>1007</v>
      </c>
      <c r="H959" s="47">
        <v>43714</v>
      </c>
      <c r="I959" t="s">
        <v>50</v>
      </c>
    </row>
    <row r="960" spans="1:9">
      <c r="A960">
        <v>4294474</v>
      </c>
      <c r="B960">
        <v>202300</v>
      </c>
      <c r="C960" t="s">
        <v>953</v>
      </c>
      <c r="D960" t="s">
        <v>954</v>
      </c>
      <c r="E960" t="s">
        <v>45</v>
      </c>
      <c r="F960" t="s">
        <v>49</v>
      </c>
      <c r="G960" t="s">
        <v>1008</v>
      </c>
      <c r="H960" s="47">
        <v>43259</v>
      </c>
      <c r="I960" t="s">
        <v>50</v>
      </c>
    </row>
    <row r="961" spans="1:9">
      <c r="A961">
        <v>4294581</v>
      </c>
      <c r="B961">
        <v>202300</v>
      </c>
      <c r="C961" t="s">
        <v>953</v>
      </c>
      <c r="D961" t="s">
        <v>954</v>
      </c>
      <c r="E961" t="s">
        <v>45</v>
      </c>
      <c r="F961" t="s">
        <v>49</v>
      </c>
      <c r="G961" t="s">
        <v>1009</v>
      </c>
      <c r="H961" s="47">
        <v>43259</v>
      </c>
      <c r="I961" t="s">
        <v>50</v>
      </c>
    </row>
    <row r="962" spans="1:9">
      <c r="A962">
        <v>4294601</v>
      </c>
      <c r="B962">
        <v>202300</v>
      </c>
      <c r="C962" t="s">
        <v>953</v>
      </c>
      <c r="D962" t="s">
        <v>954</v>
      </c>
      <c r="E962" t="s">
        <v>45</v>
      </c>
      <c r="F962" t="s">
        <v>49</v>
      </c>
      <c r="G962" t="s">
        <v>1010</v>
      </c>
      <c r="H962" s="47">
        <v>43259</v>
      </c>
      <c r="I962" t="s">
        <v>50</v>
      </c>
    </row>
    <row r="963" spans="1:9">
      <c r="A963">
        <v>4294604</v>
      </c>
      <c r="B963">
        <v>182100</v>
      </c>
      <c r="C963" t="s">
        <v>953</v>
      </c>
      <c r="D963" t="s">
        <v>954</v>
      </c>
      <c r="E963" t="s">
        <v>45</v>
      </c>
      <c r="F963" t="s">
        <v>49</v>
      </c>
      <c r="G963" t="s">
        <v>1011</v>
      </c>
      <c r="H963" s="47">
        <v>43259</v>
      </c>
      <c r="I963" t="s">
        <v>50</v>
      </c>
    </row>
    <row r="964" spans="1:9">
      <c r="A964" t="s">
        <v>1012</v>
      </c>
      <c r="B964">
        <v>46064598</v>
      </c>
      <c r="C964" t="s">
        <v>953</v>
      </c>
      <c r="D964" t="s">
        <v>954</v>
      </c>
      <c r="E964" t="s">
        <v>45</v>
      </c>
      <c r="F964" t="s">
        <v>99</v>
      </c>
      <c r="G964" t="s">
        <v>1013</v>
      </c>
      <c r="H964" s="47">
        <v>43714</v>
      </c>
      <c r="I964" t="s">
        <v>90</v>
      </c>
    </row>
    <row r="965" spans="1:9">
      <c r="A965">
        <v>4349737</v>
      </c>
      <c r="B965">
        <v>8800</v>
      </c>
      <c r="C965" t="s">
        <v>1014</v>
      </c>
      <c r="D965" t="s">
        <v>1015</v>
      </c>
      <c r="E965" t="s">
        <v>175</v>
      </c>
      <c r="F965" t="s">
        <v>49</v>
      </c>
      <c r="G965" t="s">
        <v>1016</v>
      </c>
      <c r="H965" s="47">
        <v>43634</v>
      </c>
      <c r="I965" t="s">
        <v>177</v>
      </c>
    </row>
    <row r="966" spans="1:9">
      <c r="A966">
        <v>4350537</v>
      </c>
      <c r="B966">
        <v>33100</v>
      </c>
      <c r="C966" t="s">
        <v>1014</v>
      </c>
      <c r="D966" t="s">
        <v>1015</v>
      </c>
      <c r="E966" t="s">
        <v>175</v>
      </c>
      <c r="F966" t="s">
        <v>49</v>
      </c>
      <c r="G966" t="s">
        <v>1017</v>
      </c>
      <c r="H966" s="47">
        <v>43641</v>
      </c>
      <c r="I966" t="s">
        <v>177</v>
      </c>
    </row>
    <row r="967" spans="1:9">
      <c r="A967">
        <v>4349666</v>
      </c>
      <c r="B967">
        <v>22600</v>
      </c>
      <c r="C967" t="s">
        <v>1014</v>
      </c>
      <c r="D967" t="s">
        <v>1015</v>
      </c>
      <c r="E967" t="s">
        <v>175</v>
      </c>
      <c r="F967" t="s">
        <v>49</v>
      </c>
      <c r="G967" t="s">
        <v>1018</v>
      </c>
      <c r="H967" s="47">
        <v>43634</v>
      </c>
      <c r="I967" t="s">
        <v>177</v>
      </c>
    </row>
    <row r="968" spans="1:9">
      <c r="A968">
        <v>4349070</v>
      </c>
      <c r="B968">
        <v>47800</v>
      </c>
      <c r="C968" t="s">
        <v>1014</v>
      </c>
      <c r="D968" t="s">
        <v>1015</v>
      </c>
      <c r="E968" t="s">
        <v>175</v>
      </c>
      <c r="F968" t="s">
        <v>49</v>
      </c>
      <c r="G968" t="s">
        <v>1019</v>
      </c>
      <c r="H968" s="47">
        <v>43629</v>
      </c>
      <c r="I968" t="s">
        <v>177</v>
      </c>
    </row>
    <row r="969" spans="1:9">
      <c r="A969">
        <v>4349655</v>
      </c>
      <c r="B969">
        <v>683800</v>
      </c>
      <c r="C969" t="s">
        <v>1014</v>
      </c>
      <c r="D969" t="s">
        <v>1015</v>
      </c>
      <c r="E969" t="s">
        <v>175</v>
      </c>
      <c r="F969" t="s">
        <v>49</v>
      </c>
      <c r="G969" t="s">
        <v>1020</v>
      </c>
      <c r="H969" s="47">
        <v>43634</v>
      </c>
      <c r="I969" t="s">
        <v>177</v>
      </c>
    </row>
    <row r="970" spans="1:9">
      <c r="A970">
        <v>4349664</v>
      </c>
      <c r="B970">
        <v>72600</v>
      </c>
      <c r="C970" t="s">
        <v>1014</v>
      </c>
      <c r="D970" t="s">
        <v>1015</v>
      </c>
      <c r="E970" t="s">
        <v>175</v>
      </c>
      <c r="F970" t="s">
        <v>49</v>
      </c>
      <c r="G970" t="s">
        <v>1021</v>
      </c>
      <c r="H970" s="47">
        <v>43634</v>
      </c>
      <c r="I970" t="s">
        <v>177</v>
      </c>
    </row>
    <row r="971" spans="1:9">
      <c r="A971">
        <v>4349665</v>
      </c>
      <c r="B971">
        <v>47800</v>
      </c>
      <c r="C971" t="s">
        <v>1014</v>
      </c>
      <c r="D971" t="s">
        <v>1015</v>
      </c>
      <c r="E971" t="s">
        <v>175</v>
      </c>
      <c r="F971" t="s">
        <v>49</v>
      </c>
      <c r="G971" t="s">
        <v>1022</v>
      </c>
      <c r="H971" s="47">
        <v>43634</v>
      </c>
      <c r="I971" t="s">
        <v>177</v>
      </c>
    </row>
    <row r="972" spans="1:9">
      <c r="A972">
        <v>4351171</v>
      </c>
      <c r="B972">
        <v>25200</v>
      </c>
      <c r="C972" t="s">
        <v>1014</v>
      </c>
      <c r="D972" t="s">
        <v>1015</v>
      </c>
      <c r="E972" t="s">
        <v>175</v>
      </c>
      <c r="F972" t="s">
        <v>1023</v>
      </c>
      <c r="G972" t="s">
        <v>1024</v>
      </c>
      <c r="H972" s="47">
        <v>43685</v>
      </c>
      <c r="I972" t="s">
        <v>1025</v>
      </c>
    </row>
    <row r="973" spans="1:9">
      <c r="A973" t="s">
        <v>1026</v>
      </c>
      <c r="B973">
        <v>941700</v>
      </c>
      <c r="C973" t="s">
        <v>1014</v>
      </c>
      <c r="D973" t="s">
        <v>1015</v>
      </c>
      <c r="E973" t="s">
        <v>45</v>
      </c>
      <c r="F973" t="s">
        <v>1027</v>
      </c>
      <c r="G973" t="s">
        <v>1028</v>
      </c>
      <c r="H973" s="47">
        <v>43685</v>
      </c>
      <c r="I973" t="s">
        <v>1029</v>
      </c>
    </row>
    <row r="974" spans="1:9">
      <c r="A974">
        <v>4314006</v>
      </c>
      <c r="B974">
        <v>26900</v>
      </c>
      <c r="C974" t="s">
        <v>1030</v>
      </c>
      <c r="D974" t="s">
        <v>1031</v>
      </c>
      <c r="E974" t="s">
        <v>45</v>
      </c>
      <c r="F974" t="s">
        <v>1032</v>
      </c>
      <c r="G974" t="s">
        <v>1033</v>
      </c>
      <c r="H974" s="47">
        <v>43714</v>
      </c>
      <c r="I974" t="s">
        <v>50</v>
      </c>
    </row>
    <row r="975" spans="1:9">
      <c r="A975">
        <v>4314006</v>
      </c>
      <c r="B975">
        <v>26900</v>
      </c>
      <c r="C975" t="s">
        <v>1030</v>
      </c>
      <c r="D975" t="s">
        <v>1031</v>
      </c>
      <c r="E975" t="s">
        <v>45</v>
      </c>
      <c r="F975" t="s">
        <v>184</v>
      </c>
      <c r="G975" t="s">
        <v>1030</v>
      </c>
      <c r="H975" s="47">
        <v>43714</v>
      </c>
      <c r="I975" t="s">
        <v>1029</v>
      </c>
    </row>
    <row r="976" spans="1:9">
      <c r="A976">
        <v>4314006</v>
      </c>
      <c r="B976">
        <v>26900</v>
      </c>
      <c r="C976" t="s">
        <v>1030</v>
      </c>
      <c r="D976" t="s">
        <v>1031</v>
      </c>
      <c r="E976" t="s">
        <v>45</v>
      </c>
      <c r="F976" t="s">
        <v>184</v>
      </c>
      <c r="G976" t="s">
        <v>1030</v>
      </c>
      <c r="H976" s="47">
        <v>43714</v>
      </c>
      <c r="I976" t="s">
        <v>50</v>
      </c>
    </row>
    <row r="977" spans="1:9">
      <c r="A977" t="s">
        <v>1034</v>
      </c>
      <c r="B977">
        <v>26900</v>
      </c>
      <c r="C977" t="s">
        <v>1030</v>
      </c>
      <c r="D977" t="s">
        <v>1031</v>
      </c>
      <c r="E977" t="s">
        <v>45</v>
      </c>
      <c r="F977" t="s">
        <v>1027</v>
      </c>
      <c r="G977" t="s">
        <v>1035</v>
      </c>
      <c r="H977" s="47">
        <v>43714</v>
      </c>
      <c r="I977" t="s">
        <v>1029</v>
      </c>
    </row>
    <row r="978" spans="1:9">
      <c r="A978">
        <v>4359240</v>
      </c>
      <c r="B978">
        <v>775463</v>
      </c>
      <c r="C978" t="s">
        <v>1036</v>
      </c>
      <c r="D978" t="s">
        <v>1037</v>
      </c>
      <c r="E978" t="s">
        <v>45</v>
      </c>
      <c r="F978" t="s">
        <v>1038</v>
      </c>
      <c r="G978" t="s">
        <v>1039</v>
      </c>
      <c r="H978" s="47">
        <v>43805</v>
      </c>
      <c r="I978" t="s">
        <v>50</v>
      </c>
    </row>
    <row r="979" spans="1:9">
      <c r="A979">
        <v>4352960</v>
      </c>
      <c r="B979">
        <v>1094428</v>
      </c>
      <c r="C979" t="s">
        <v>1036</v>
      </c>
      <c r="D979" t="s">
        <v>1037</v>
      </c>
      <c r="E979" t="s">
        <v>45</v>
      </c>
      <c r="F979" t="s">
        <v>49</v>
      </c>
      <c r="G979" t="s">
        <v>1040</v>
      </c>
      <c r="H979" s="47">
        <v>43656</v>
      </c>
      <c r="I979" t="s">
        <v>50</v>
      </c>
    </row>
    <row r="980" spans="1:9">
      <c r="A980">
        <v>4353913</v>
      </c>
      <c r="B980">
        <v>1173560</v>
      </c>
      <c r="C980" t="s">
        <v>1036</v>
      </c>
      <c r="D980" t="s">
        <v>1037</v>
      </c>
      <c r="E980" t="s">
        <v>45</v>
      </c>
      <c r="F980" t="s">
        <v>49</v>
      </c>
      <c r="G980" t="s">
        <v>1041</v>
      </c>
      <c r="H980" s="47">
        <v>43662</v>
      </c>
      <c r="I980" t="s">
        <v>50</v>
      </c>
    </row>
    <row r="981" spans="1:9">
      <c r="A981">
        <v>4356481</v>
      </c>
      <c r="B981">
        <v>1243344</v>
      </c>
      <c r="C981" t="s">
        <v>1036</v>
      </c>
      <c r="D981" t="s">
        <v>1037</v>
      </c>
      <c r="E981" t="s">
        <v>45</v>
      </c>
      <c r="F981" t="s">
        <v>49</v>
      </c>
      <c r="G981" t="s">
        <v>1042</v>
      </c>
      <c r="H981" s="47">
        <v>43677</v>
      </c>
      <c r="I981" t="s">
        <v>50</v>
      </c>
    </row>
    <row r="982" spans="1:9">
      <c r="A982">
        <v>4358944</v>
      </c>
      <c r="B982">
        <v>464900</v>
      </c>
      <c r="C982" t="s">
        <v>1036</v>
      </c>
      <c r="D982" t="s">
        <v>1037</v>
      </c>
      <c r="E982" t="s">
        <v>45</v>
      </c>
      <c r="F982" t="s">
        <v>49</v>
      </c>
      <c r="G982" t="s">
        <v>1043</v>
      </c>
      <c r="H982" s="47">
        <v>43692</v>
      </c>
      <c r="I982" t="s">
        <v>50</v>
      </c>
    </row>
    <row r="983" spans="1:9">
      <c r="A983">
        <v>4359210</v>
      </c>
      <c r="B983">
        <v>1528920</v>
      </c>
      <c r="C983" t="s">
        <v>1036</v>
      </c>
      <c r="D983" t="s">
        <v>1037</v>
      </c>
      <c r="E983" t="s">
        <v>45</v>
      </c>
      <c r="F983" t="s">
        <v>49</v>
      </c>
      <c r="G983" t="s">
        <v>1044</v>
      </c>
      <c r="H983" s="47">
        <v>43695</v>
      </c>
      <c r="I983" t="s">
        <v>50</v>
      </c>
    </row>
    <row r="984" spans="1:9">
      <c r="A984">
        <v>4359628</v>
      </c>
      <c r="B984">
        <v>358890</v>
      </c>
      <c r="C984" t="s">
        <v>1036</v>
      </c>
      <c r="D984" t="s">
        <v>1037</v>
      </c>
      <c r="E984" t="s">
        <v>45</v>
      </c>
      <c r="F984" t="s">
        <v>49</v>
      </c>
      <c r="G984" t="s">
        <v>1045</v>
      </c>
      <c r="H984" s="47">
        <v>43698</v>
      </c>
      <c r="I984" t="s">
        <v>50</v>
      </c>
    </row>
    <row r="985" spans="1:9">
      <c r="A985">
        <v>4356651</v>
      </c>
      <c r="B985">
        <v>1479739</v>
      </c>
      <c r="C985" t="s">
        <v>1036</v>
      </c>
      <c r="D985" t="s">
        <v>1037</v>
      </c>
      <c r="E985" t="s">
        <v>45</v>
      </c>
      <c r="F985" t="s">
        <v>49</v>
      </c>
      <c r="G985" t="s">
        <v>1046</v>
      </c>
      <c r="H985" s="47">
        <v>43679</v>
      </c>
      <c r="I985" t="s">
        <v>50</v>
      </c>
    </row>
    <row r="986" spans="1:9">
      <c r="A986">
        <v>4358195</v>
      </c>
      <c r="B986">
        <v>433870</v>
      </c>
      <c r="C986" t="s">
        <v>1036</v>
      </c>
      <c r="D986" t="s">
        <v>1037</v>
      </c>
      <c r="E986" t="s">
        <v>45</v>
      </c>
      <c r="F986" t="s">
        <v>49</v>
      </c>
      <c r="G986" t="s">
        <v>1047</v>
      </c>
      <c r="H986" s="47">
        <v>43689</v>
      </c>
      <c r="I986" t="s">
        <v>50</v>
      </c>
    </row>
    <row r="987" spans="1:9">
      <c r="A987">
        <v>4356215</v>
      </c>
      <c r="B987">
        <v>222450</v>
      </c>
      <c r="C987" t="s">
        <v>1036</v>
      </c>
      <c r="D987" t="s">
        <v>1037</v>
      </c>
      <c r="E987" t="s">
        <v>45</v>
      </c>
      <c r="F987" t="s">
        <v>49</v>
      </c>
      <c r="G987" t="s">
        <v>1048</v>
      </c>
      <c r="H987" s="47">
        <v>43676</v>
      </c>
      <c r="I987" t="s">
        <v>50</v>
      </c>
    </row>
    <row r="988" spans="1:9">
      <c r="A988">
        <v>4307837</v>
      </c>
      <c r="B988">
        <v>804000</v>
      </c>
      <c r="C988" t="s">
        <v>1036</v>
      </c>
      <c r="D988" t="s">
        <v>1037</v>
      </c>
      <c r="E988" t="s">
        <v>45</v>
      </c>
      <c r="F988" t="s">
        <v>49</v>
      </c>
      <c r="G988" t="s">
        <v>1049</v>
      </c>
      <c r="H988" s="47">
        <v>43340</v>
      </c>
      <c r="I988" t="s">
        <v>50</v>
      </c>
    </row>
    <row r="989" spans="1:9">
      <c r="A989">
        <v>4308014</v>
      </c>
      <c r="B989">
        <v>804000</v>
      </c>
      <c r="C989" t="s">
        <v>1036</v>
      </c>
      <c r="D989" t="s">
        <v>1037</v>
      </c>
      <c r="E989" t="s">
        <v>45</v>
      </c>
      <c r="F989" t="s">
        <v>49</v>
      </c>
      <c r="G989" t="s">
        <v>1050</v>
      </c>
      <c r="H989" s="47">
        <v>43706</v>
      </c>
      <c r="I989" t="s">
        <v>50</v>
      </c>
    </row>
    <row r="990" spans="1:9">
      <c r="A990">
        <v>4355571</v>
      </c>
      <c r="B990">
        <v>40000</v>
      </c>
      <c r="C990" t="s">
        <v>1036</v>
      </c>
      <c r="D990" t="s">
        <v>1037</v>
      </c>
      <c r="E990" t="s">
        <v>288</v>
      </c>
      <c r="F990" t="s">
        <v>49</v>
      </c>
      <c r="G990" t="s">
        <v>1051</v>
      </c>
      <c r="H990" s="47">
        <v>43672</v>
      </c>
      <c r="I990" t="s">
        <v>50</v>
      </c>
    </row>
    <row r="991" spans="1:9">
      <c r="A991">
        <v>4356638</v>
      </c>
      <c r="B991">
        <v>29900</v>
      </c>
      <c r="C991" t="s">
        <v>1036</v>
      </c>
      <c r="D991" t="s">
        <v>1037</v>
      </c>
      <c r="E991" t="s">
        <v>288</v>
      </c>
      <c r="F991" t="s">
        <v>49</v>
      </c>
      <c r="G991" t="s">
        <v>1052</v>
      </c>
      <c r="H991" s="47">
        <v>43678</v>
      </c>
      <c r="I991" t="s">
        <v>50</v>
      </c>
    </row>
    <row r="992" spans="1:9">
      <c r="A992">
        <v>4304736</v>
      </c>
      <c r="B992">
        <v>99010</v>
      </c>
      <c r="C992" t="s">
        <v>1036</v>
      </c>
      <c r="D992" t="s">
        <v>1037</v>
      </c>
      <c r="E992" t="s">
        <v>45</v>
      </c>
      <c r="F992" t="s">
        <v>1053</v>
      </c>
      <c r="G992" t="s">
        <v>1054</v>
      </c>
      <c r="H992" s="47">
        <v>43745</v>
      </c>
      <c r="I992" t="s">
        <v>347</v>
      </c>
    </row>
    <row r="993" spans="1:9">
      <c r="A993">
        <v>4305407</v>
      </c>
      <c r="B993">
        <v>134900</v>
      </c>
      <c r="C993" t="s">
        <v>1036</v>
      </c>
      <c r="D993" t="s">
        <v>1037</v>
      </c>
      <c r="E993" t="s">
        <v>45</v>
      </c>
      <c r="F993" t="s">
        <v>424</v>
      </c>
      <c r="G993" t="s">
        <v>1055</v>
      </c>
      <c r="H993" s="47">
        <v>43343</v>
      </c>
      <c r="I993" t="s">
        <v>50</v>
      </c>
    </row>
    <row r="994" spans="1:9">
      <c r="A994">
        <v>4305457</v>
      </c>
      <c r="B994">
        <v>295100</v>
      </c>
      <c r="C994" t="s">
        <v>1036</v>
      </c>
      <c r="D994" t="s">
        <v>1037</v>
      </c>
      <c r="E994" t="s">
        <v>45</v>
      </c>
      <c r="F994" t="s">
        <v>424</v>
      </c>
      <c r="G994" t="s">
        <v>1056</v>
      </c>
      <c r="H994" s="47">
        <v>43343</v>
      </c>
      <c r="I994" t="s">
        <v>50</v>
      </c>
    </row>
    <row r="995" spans="1:9">
      <c r="A995">
        <v>4305874</v>
      </c>
      <c r="B995">
        <v>134900</v>
      </c>
      <c r="C995" t="s">
        <v>1036</v>
      </c>
      <c r="D995" t="s">
        <v>1037</v>
      </c>
      <c r="E995" t="s">
        <v>45</v>
      </c>
      <c r="F995" t="s">
        <v>424</v>
      </c>
      <c r="G995" t="s">
        <v>1057</v>
      </c>
      <c r="H995" s="47">
        <v>43343</v>
      </c>
      <c r="I995" t="s">
        <v>50</v>
      </c>
    </row>
    <row r="996" spans="1:9">
      <c r="A996">
        <v>4308089</v>
      </c>
      <c r="B996">
        <v>191200</v>
      </c>
      <c r="C996" t="s">
        <v>1036</v>
      </c>
      <c r="D996" t="s">
        <v>1037</v>
      </c>
      <c r="E996" t="s">
        <v>45</v>
      </c>
      <c r="F996" t="s">
        <v>424</v>
      </c>
      <c r="G996" t="s">
        <v>1058</v>
      </c>
      <c r="H996" s="47">
        <v>43343</v>
      </c>
      <c r="I996" t="s">
        <v>347</v>
      </c>
    </row>
    <row r="997" spans="1:9">
      <c r="A997">
        <v>4305493</v>
      </c>
      <c r="B997">
        <v>307500</v>
      </c>
      <c r="C997" t="s">
        <v>1036</v>
      </c>
      <c r="D997" t="s">
        <v>1037</v>
      </c>
      <c r="E997" t="s">
        <v>45</v>
      </c>
      <c r="F997" t="s">
        <v>424</v>
      </c>
      <c r="G997" t="s">
        <v>1059</v>
      </c>
      <c r="H997" s="47">
        <v>43343</v>
      </c>
      <c r="I997" t="s">
        <v>50</v>
      </c>
    </row>
    <row r="998" spans="1:9">
      <c r="A998">
        <v>4305645</v>
      </c>
      <c r="B998">
        <v>45100</v>
      </c>
      <c r="C998" t="s">
        <v>1036</v>
      </c>
      <c r="D998" t="s">
        <v>1037</v>
      </c>
      <c r="E998" t="s">
        <v>45</v>
      </c>
      <c r="F998" t="s">
        <v>424</v>
      </c>
      <c r="G998" t="s">
        <v>1060</v>
      </c>
      <c r="H998" s="47">
        <v>43343</v>
      </c>
      <c r="I998" t="s">
        <v>50</v>
      </c>
    </row>
    <row r="999" spans="1:9">
      <c r="A999">
        <v>4304141</v>
      </c>
      <c r="B999">
        <v>115270</v>
      </c>
      <c r="C999" t="s">
        <v>1036</v>
      </c>
      <c r="D999" t="s">
        <v>1037</v>
      </c>
      <c r="E999" t="s">
        <v>45</v>
      </c>
      <c r="F999" t="s">
        <v>424</v>
      </c>
      <c r="G999" t="s">
        <v>1061</v>
      </c>
      <c r="H999" s="47">
        <v>43314</v>
      </c>
      <c r="I999" t="s">
        <v>50</v>
      </c>
    </row>
    <row r="1000" spans="1:9">
      <c r="A1000">
        <v>4304435</v>
      </c>
      <c r="B1000">
        <v>1413113</v>
      </c>
      <c r="C1000" t="s">
        <v>1036</v>
      </c>
      <c r="D1000" t="s">
        <v>1037</v>
      </c>
      <c r="E1000" t="s">
        <v>45</v>
      </c>
      <c r="F1000" t="s">
        <v>424</v>
      </c>
      <c r="G1000" t="s">
        <v>1062</v>
      </c>
      <c r="H1000" s="47">
        <v>43317</v>
      </c>
      <c r="I1000" t="s">
        <v>50</v>
      </c>
    </row>
    <row r="1001" spans="1:9">
      <c r="A1001">
        <v>4305955</v>
      </c>
      <c r="B1001">
        <v>208000</v>
      </c>
      <c r="C1001" t="s">
        <v>1036</v>
      </c>
      <c r="D1001" t="s">
        <v>1037</v>
      </c>
      <c r="E1001" t="s">
        <v>45</v>
      </c>
      <c r="F1001" t="s">
        <v>424</v>
      </c>
      <c r="G1001" t="s">
        <v>1063</v>
      </c>
      <c r="H1001" s="47">
        <v>43327</v>
      </c>
      <c r="I1001" t="s">
        <v>347</v>
      </c>
    </row>
    <row r="1002" spans="1:9">
      <c r="A1002">
        <v>4306366</v>
      </c>
      <c r="B1002">
        <v>204060</v>
      </c>
      <c r="C1002" t="s">
        <v>1036</v>
      </c>
      <c r="D1002" t="s">
        <v>1037</v>
      </c>
      <c r="E1002" t="s">
        <v>45</v>
      </c>
      <c r="F1002" t="s">
        <v>424</v>
      </c>
      <c r="G1002" t="s">
        <v>1064</v>
      </c>
      <c r="H1002" s="47">
        <v>43329</v>
      </c>
      <c r="I1002" t="s">
        <v>347</v>
      </c>
    </row>
    <row r="1003" spans="1:9">
      <c r="A1003">
        <v>4306470</v>
      </c>
      <c r="B1003">
        <v>258050</v>
      </c>
      <c r="C1003" t="s">
        <v>1036</v>
      </c>
      <c r="D1003" t="s">
        <v>1037</v>
      </c>
      <c r="E1003" t="s">
        <v>45</v>
      </c>
      <c r="F1003" t="s">
        <v>424</v>
      </c>
      <c r="G1003" t="s">
        <v>1065</v>
      </c>
      <c r="H1003" s="47">
        <v>43332</v>
      </c>
      <c r="I1003" t="s">
        <v>50</v>
      </c>
    </row>
    <row r="1004" spans="1:9">
      <c r="A1004">
        <v>4307243</v>
      </c>
      <c r="B1004">
        <v>2294300</v>
      </c>
      <c r="C1004" t="s">
        <v>1036</v>
      </c>
      <c r="D1004" t="s">
        <v>1037</v>
      </c>
      <c r="E1004" t="s">
        <v>45</v>
      </c>
      <c r="F1004" t="s">
        <v>424</v>
      </c>
      <c r="G1004" t="s">
        <v>1066</v>
      </c>
      <c r="H1004" s="47">
        <v>43336</v>
      </c>
      <c r="I1004" t="s">
        <v>50</v>
      </c>
    </row>
    <row r="1005" spans="1:9">
      <c r="A1005">
        <v>4306409</v>
      </c>
      <c r="B1005">
        <v>3683711</v>
      </c>
      <c r="C1005" t="s">
        <v>1036</v>
      </c>
      <c r="D1005" t="s">
        <v>1037</v>
      </c>
      <c r="E1005" t="s">
        <v>45</v>
      </c>
      <c r="F1005" t="s">
        <v>424</v>
      </c>
      <c r="G1005" t="s">
        <v>1067</v>
      </c>
      <c r="H1005" s="47">
        <v>43330</v>
      </c>
      <c r="I1005" t="s">
        <v>50</v>
      </c>
    </row>
    <row r="1006" spans="1:9">
      <c r="A1006">
        <v>4306379</v>
      </c>
      <c r="B1006">
        <v>1624872</v>
      </c>
      <c r="C1006" t="s">
        <v>1036</v>
      </c>
      <c r="D1006" t="s">
        <v>1037</v>
      </c>
      <c r="E1006" t="s">
        <v>45</v>
      </c>
      <c r="F1006" t="s">
        <v>424</v>
      </c>
      <c r="G1006" t="s">
        <v>1068</v>
      </c>
      <c r="H1006" s="47">
        <v>43329</v>
      </c>
      <c r="I1006" t="s">
        <v>50</v>
      </c>
    </row>
    <row r="1007" spans="1:9">
      <c r="A1007">
        <v>4307282</v>
      </c>
      <c r="B1007">
        <v>501150</v>
      </c>
      <c r="C1007" t="s">
        <v>1036</v>
      </c>
      <c r="D1007" t="s">
        <v>1037</v>
      </c>
      <c r="E1007" t="s">
        <v>45</v>
      </c>
      <c r="F1007" t="s">
        <v>424</v>
      </c>
      <c r="G1007" t="s">
        <v>1069</v>
      </c>
      <c r="H1007" s="47">
        <v>43336</v>
      </c>
      <c r="I1007" t="s">
        <v>50</v>
      </c>
    </row>
    <row r="1008" spans="1:9">
      <c r="A1008">
        <v>4307790</v>
      </c>
      <c r="B1008">
        <v>215570</v>
      </c>
      <c r="C1008" t="s">
        <v>1036</v>
      </c>
      <c r="D1008" t="s">
        <v>1037</v>
      </c>
      <c r="E1008" t="s">
        <v>45</v>
      </c>
      <c r="F1008" t="s">
        <v>424</v>
      </c>
      <c r="G1008" t="s">
        <v>1070</v>
      </c>
      <c r="H1008" s="47">
        <v>43340</v>
      </c>
      <c r="I1008" t="s">
        <v>50</v>
      </c>
    </row>
    <row r="1009" spans="1:9">
      <c r="A1009">
        <v>4307639</v>
      </c>
      <c r="B1009">
        <v>904250</v>
      </c>
      <c r="C1009" t="s">
        <v>1036</v>
      </c>
      <c r="D1009" t="s">
        <v>1037</v>
      </c>
      <c r="E1009" t="s">
        <v>45</v>
      </c>
      <c r="F1009" t="s">
        <v>424</v>
      </c>
      <c r="G1009" t="s">
        <v>1071</v>
      </c>
      <c r="H1009" s="47">
        <v>43340</v>
      </c>
      <c r="I1009" t="s">
        <v>50</v>
      </c>
    </row>
    <row r="1010" spans="1:9">
      <c r="A1010">
        <v>4308361</v>
      </c>
      <c r="B1010">
        <v>2030843</v>
      </c>
      <c r="C1010" t="s">
        <v>1036</v>
      </c>
      <c r="D1010" t="s">
        <v>1037</v>
      </c>
      <c r="E1010" t="s">
        <v>45</v>
      </c>
      <c r="F1010" t="s">
        <v>424</v>
      </c>
      <c r="G1010" t="s">
        <v>1072</v>
      </c>
      <c r="H1010" s="47">
        <v>43343</v>
      </c>
      <c r="I1010" t="s">
        <v>50</v>
      </c>
    </row>
    <row r="1011" spans="1:9">
      <c r="A1011">
        <v>4307827</v>
      </c>
      <c r="B1011">
        <v>81030</v>
      </c>
      <c r="C1011" t="s">
        <v>1036</v>
      </c>
      <c r="D1011" t="s">
        <v>1037</v>
      </c>
      <c r="E1011" t="s">
        <v>45</v>
      </c>
      <c r="F1011" t="s">
        <v>424</v>
      </c>
      <c r="G1011" t="s">
        <v>1073</v>
      </c>
      <c r="H1011" s="47">
        <v>43340</v>
      </c>
      <c r="I1011" t="s">
        <v>50</v>
      </c>
    </row>
    <row r="1012" spans="1:9">
      <c r="A1012">
        <v>4308028</v>
      </c>
      <c r="B1012">
        <v>882050</v>
      </c>
      <c r="C1012" t="s">
        <v>1036</v>
      </c>
      <c r="D1012" t="s">
        <v>1037</v>
      </c>
      <c r="E1012" t="s">
        <v>45</v>
      </c>
      <c r="F1012" t="s">
        <v>424</v>
      </c>
      <c r="G1012" t="s">
        <v>1074</v>
      </c>
      <c r="H1012" s="47">
        <v>43341</v>
      </c>
      <c r="I1012" t="s">
        <v>50</v>
      </c>
    </row>
    <row r="1013" spans="1:9">
      <c r="A1013">
        <v>4312152</v>
      </c>
      <c r="B1013">
        <v>31250</v>
      </c>
      <c r="C1013" t="s">
        <v>1036</v>
      </c>
      <c r="D1013" t="s">
        <v>1037</v>
      </c>
      <c r="E1013" t="s">
        <v>45</v>
      </c>
      <c r="F1013" t="s">
        <v>1075</v>
      </c>
      <c r="G1013" t="s">
        <v>1076</v>
      </c>
      <c r="H1013" s="47">
        <v>43495</v>
      </c>
      <c r="I1013" t="s">
        <v>50</v>
      </c>
    </row>
    <row r="1014" spans="1:9">
      <c r="A1014">
        <v>4314015</v>
      </c>
      <c r="B1014">
        <v>79400</v>
      </c>
      <c r="C1014" t="s">
        <v>1036</v>
      </c>
      <c r="D1014" t="s">
        <v>1037</v>
      </c>
      <c r="E1014" t="s">
        <v>45</v>
      </c>
      <c r="F1014" t="s">
        <v>1075</v>
      </c>
      <c r="G1014" t="s">
        <v>1077</v>
      </c>
      <c r="H1014" s="47">
        <v>43662</v>
      </c>
      <c r="I1014" t="s">
        <v>50</v>
      </c>
    </row>
    <row r="1015" spans="1:9">
      <c r="A1015">
        <v>4326153</v>
      </c>
      <c r="B1015">
        <v>67000</v>
      </c>
      <c r="C1015" t="s">
        <v>1036</v>
      </c>
      <c r="D1015" t="s">
        <v>1037</v>
      </c>
      <c r="E1015" t="s">
        <v>45</v>
      </c>
      <c r="F1015" t="s">
        <v>1075</v>
      </c>
      <c r="G1015" t="s">
        <v>1078</v>
      </c>
      <c r="H1015" s="47">
        <v>43662</v>
      </c>
      <c r="I1015" t="s">
        <v>50</v>
      </c>
    </row>
    <row r="1016" spans="1:9">
      <c r="A1016" t="s">
        <v>1079</v>
      </c>
      <c r="B1016">
        <v>26255093</v>
      </c>
      <c r="C1016" t="s">
        <v>1036</v>
      </c>
      <c r="D1016" t="s">
        <v>1037</v>
      </c>
      <c r="E1016" t="s">
        <v>45</v>
      </c>
      <c r="F1016" t="s">
        <v>87</v>
      </c>
      <c r="G1016" t="s">
        <v>1080</v>
      </c>
      <c r="H1016" s="47">
        <v>43805</v>
      </c>
      <c r="I1016" t="s">
        <v>90</v>
      </c>
    </row>
    <row r="1017" spans="1:9">
      <c r="A1017">
        <v>4360371</v>
      </c>
      <c r="B1017" s="48">
        <v>18600</v>
      </c>
      <c r="C1017" t="s">
        <v>1081</v>
      </c>
      <c r="D1017" t="s">
        <v>1082</v>
      </c>
      <c r="E1017" t="s">
        <v>175</v>
      </c>
      <c r="F1017" t="s">
        <v>1083</v>
      </c>
      <c r="G1017" t="s">
        <v>1084</v>
      </c>
      <c r="H1017" s="49">
        <v>43805</v>
      </c>
      <c r="I1017" t="s">
        <v>177</v>
      </c>
    </row>
    <row r="1018" spans="1:9">
      <c r="A1018">
        <v>4360372</v>
      </c>
      <c r="B1018" s="48">
        <v>47800</v>
      </c>
      <c r="C1018" t="s">
        <v>1081</v>
      </c>
      <c r="D1018" t="s">
        <v>1082</v>
      </c>
      <c r="E1018" t="s">
        <v>175</v>
      </c>
      <c r="F1018" t="s">
        <v>49</v>
      </c>
      <c r="G1018" t="s">
        <v>1085</v>
      </c>
      <c r="H1018" s="49">
        <v>43704</v>
      </c>
      <c r="I1018" t="s">
        <v>177</v>
      </c>
    </row>
    <row r="1019" spans="1:9">
      <c r="A1019">
        <v>4360373</v>
      </c>
      <c r="B1019" s="48">
        <v>72600</v>
      </c>
      <c r="C1019" t="s">
        <v>1081</v>
      </c>
      <c r="D1019" t="s">
        <v>1082</v>
      </c>
      <c r="E1019" t="s">
        <v>175</v>
      </c>
      <c r="F1019" t="s">
        <v>49</v>
      </c>
      <c r="G1019" t="s">
        <v>1086</v>
      </c>
      <c r="H1019" s="49">
        <v>43704</v>
      </c>
      <c r="I1019" t="s">
        <v>177</v>
      </c>
    </row>
    <row r="1020" spans="1:9">
      <c r="A1020">
        <v>4360518</v>
      </c>
      <c r="B1020" s="48">
        <v>4400</v>
      </c>
      <c r="C1020" t="s">
        <v>1081</v>
      </c>
      <c r="D1020" t="s">
        <v>1082</v>
      </c>
      <c r="E1020" t="s">
        <v>175</v>
      </c>
      <c r="F1020" t="s">
        <v>49</v>
      </c>
      <c r="G1020" t="s">
        <v>1087</v>
      </c>
      <c r="H1020" s="49">
        <v>43704</v>
      </c>
      <c r="I1020" t="s">
        <v>177</v>
      </c>
    </row>
    <row r="1021" spans="1:9">
      <c r="A1021">
        <v>4360532</v>
      </c>
      <c r="B1021" s="48">
        <v>21030</v>
      </c>
      <c r="C1021" t="s">
        <v>1081</v>
      </c>
      <c r="D1021" t="s">
        <v>1082</v>
      </c>
      <c r="E1021" t="s">
        <v>175</v>
      </c>
      <c r="F1021" t="s">
        <v>49</v>
      </c>
      <c r="G1021" t="s">
        <v>1088</v>
      </c>
      <c r="H1021" s="49">
        <v>43704</v>
      </c>
      <c r="I1021" t="s">
        <v>177</v>
      </c>
    </row>
    <row r="1022" spans="1:9">
      <c r="A1022">
        <v>4360533</v>
      </c>
      <c r="B1022" s="48">
        <v>7200</v>
      </c>
      <c r="C1022" t="s">
        <v>1081</v>
      </c>
      <c r="D1022" t="s">
        <v>1082</v>
      </c>
      <c r="E1022" t="s">
        <v>175</v>
      </c>
      <c r="F1022" t="s">
        <v>49</v>
      </c>
      <c r="G1022" t="s">
        <v>1089</v>
      </c>
      <c r="H1022" s="49">
        <v>43704</v>
      </c>
      <c r="I1022" t="s">
        <v>177</v>
      </c>
    </row>
    <row r="1023" spans="1:9">
      <c r="A1023">
        <v>4360534</v>
      </c>
      <c r="B1023" s="48">
        <v>12000</v>
      </c>
      <c r="C1023" t="s">
        <v>1081</v>
      </c>
      <c r="D1023" t="s">
        <v>1082</v>
      </c>
      <c r="E1023" t="s">
        <v>175</v>
      </c>
      <c r="F1023" t="s">
        <v>49</v>
      </c>
      <c r="G1023" t="s">
        <v>1090</v>
      </c>
      <c r="H1023" s="49">
        <v>43704</v>
      </c>
      <c r="I1023" t="s">
        <v>177</v>
      </c>
    </row>
    <row r="1024" spans="1:9">
      <c r="A1024">
        <v>4359751</v>
      </c>
      <c r="B1024" s="48">
        <v>450300</v>
      </c>
      <c r="C1024" t="s">
        <v>1081</v>
      </c>
      <c r="D1024" t="s">
        <v>1082</v>
      </c>
      <c r="E1024" t="s">
        <v>175</v>
      </c>
      <c r="F1024" t="s">
        <v>49</v>
      </c>
      <c r="G1024" t="s">
        <v>1091</v>
      </c>
      <c r="H1024" s="49">
        <v>43699</v>
      </c>
      <c r="I1024" t="s">
        <v>177</v>
      </c>
    </row>
    <row r="1025" spans="1:9">
      <c r="A1025">
        <v>4368719</v>
      </c>
      <c r="B1025" s="48">
        <v>5155147</v>
      </c>
      <c r="C1025" t="s">
        <v>1081</v>
      </c>
      <c r="D1025" t="s">
        <v>1082</v>
      </c>
      <c r="E1025" t="s">
        <v>175</v>
      </c>
      <c r="F1025" t="s">
        <v>49</v>
      </c>
      <c r="G1025" t="s">
        <v>1092</v>
      </c>
      <c r="H1025" s="49">
        <v>43756</v>
      </c>
      <c r="I1025" t="s">
        <v>177</v>
      </c>
    </row>
    <row r="1026" spans="1:9">
      <c r="A1026" t="s">
        <v>1093</v>
      </c>
      <c r="B1026" s="48">
        <v>5789077</v>
      </c>
      <c r="C1026" t="s">
        <v>1081</v>
      </c>
      <c r="D1026" t="s">
        <v>1082</v>
      </c>
      <c r="E1026" t="s">
        <v>45</v>
      </c>
      <c r="F1026" t="s">
        <v>1094</v>
      </c>
      <c r="G1026" t="s">
        <v>1095</v>
      </c>
      <c r="H1026" s="49">
        <v>43805</v>
      </c>
      <c r="I1026" t="s">
        <v>1029</v>
      </c>
    </row>
    <row r="1027" spans="1:9">
      <c r="A1027">
        <v>4362578</v>
      </c>
      <c r="B1027" s="48">
        <v>508980</v>
      </c>
      <c r="C1027" t="s">
        <v>1096</v>
      </c>
      <c r="D1027" t="s">
        <v>1097</v>
      </c>
      <c r="E1027" t="s">
        <v>175</v>
      </c>
      <c r="F1027" t="s">
        <v>49</v>
      </c>
      <c r="G1027" t="s">
        <v>1098</v>
      </c>
      <c r="H1027" s="47">
        <v>43717</v>
      </c>
      <c r="I1027" t="s">
        <v>781</v>
      </c>
    </row>
    <row r="1028" spans="1:9">
      <c r="A1028">
        <v>4362388</v>
      </c>
      <c r="B1028" s="48">
        <v>54400</v>
      </c>
      <c r="C1028" t="s">
        <v>1096</v>
      </c>
      <c r="D1028" t="s">
        <v>1097</v>
      </c>
      <c r="E1028" t="s">
        <v>1099</v>
      </c>
      <c r="F1028" t="s">
        <v>49</v>
      </c>
      <c r="G1028" t="s">
        <v>1100</v>
      </c>
      <c r="H1028" s="47">
        <v>43715</v>
      </c>
      <c r="I1028" t="s">
        <v>565</v>
      </c>
    </row>
    <row r="1029" spans="1:9">
      <c r="A1029">
        <v>4363740</v>
      </c>
      <c r="B1029" s="48">
        <v>167700</v>
      </c>
      <c r="C1029" t="s">
        <v>1096</v>
      </c>
      <c r="D1029" t="s">
        <v>1097</v>
      </c>
      <c r="E1029" t="s">
        <v>1099</v>
      </c>
      <c r="F1029" t="s">
        <v>1101</v>
      </c>
      <c r="G1029" t="s">
        <v>1102</v>
      </c>
      <c r="H1029" s="47">
        <v>43805</v>
      </c>
      <c r="I1029" t="s">
        <v>1025</v>
      </c>
    </row>
    <row r="1030" spans="1:9">
      <c r="A1030">
        <v>4318232</v>
      </c>
      <c r="B1030" s="48">
        <v>2341340</v>
      </c>
      <c r="C1030" t="s">
        <v>1096</v>
      </c>
      <c r="D1030" t="s">
        <v>1097</v>
      </c>
      <c r="E1030" t="s">
        <v>175</v>
      </c>
      <c r="F1030" t="s">
        <v>775</v>
      </c>
      <c r="G1030" t="s">
        <v>776</v>
      </c>
      <c r="H1030" s="47">
        <v>43654</v>
      </c>
      <c r="I1030" t="s">
        <v>565</v>
      </c>
    </row>
    <row r="1031" spans="1:9">
      <c r="A1031">
        <v>4330754</v>
      </c>
      <c r="B1031" s="48">
        <v>72600</v>
      </c>
      <c r="C1031" t="s">
        <v>1096</v>
      </c>
      <c r="D1031" t="s">
        <v>1097</v>
      </c>
      <c r="E1031" t="s">
        <v>45</v>
      </c>
      <c r="F1031" t="s">
        <v>49</v>
      </c>
      <c r="G1031" t="s">
        <v>1103</v>
      </c>
      <c r="H1031" s="47">
        <v>43524</v>
      </c>
      <c r="I1031" t="s">
        <v>50</v>
      </c>
    </row>
    <row r="1032" spans="1:9">
      <c r="A1032">
        <v>4328628</v>
      </c>
      <c r="B1032" s="48">
        <v>47800</v>
      </c>
      <c r="C1032" t="s">
        <v>1096</v>
      </c>
      <c r="D1032" t="s">
        <v>1097</v>
      </c>
      <c r="E1032" t="s">
        <v>175</v>
      </c>
      <c r="F1032" t="s">
        <v>49</v>
      </c>
      <c r="G1032" t="s">
        <v>1104</v>
      </c>
      <c r="H1032" s="47">
        <v>43524</v>
      </c>
      <c r="I1032" t="s">
        <v>565</v>
      </c>
    </row>
    <row r="1033" spans="1:9">
      <c r="A1033" t="s">
        <v>1105</v>
      </c>
      <c r="B1033" s="48">
        <v>3192820</v>
      </c>
      <c r="C1033" t="s">
        <v>1096</v>
      </c>
      <c r="D1033" t="s">
        <v>1097</v>
      </c>
      <c r="E1033" t="s">
        <v>45</v>
      </c>
      <c r="F1033" t="s">
        <v>783</v>
      </c>
      <c r="G1033" t="s">
        <v>1106</v>
      </c>
      <c r="H1033" s="47">
        <v>43805</v>
      </c>
      <c r="I1033" t="s">
        <v>785</v>
      </c>
    </row>
    <row r="1034" spans="1:9">
      <c r="A1034">
        <v>4367887</v>
      </c>
      <c r="B1034" s="48">
        <v>54400</v>
      </c>
      <c r="C1034" t="s">
        <v>1107</v>
      </c>
      <c r="D1034" t="s">
        <v>1108</v>
      </c>
      <c r="E1034" t="s">
        <v>288</v>
      </c>
      <c r="F1034" t="s">
        <v>49</v>
      </c>
      <c r="G1034" t="s">
        <v>1109</v>
      </c>
      <c r="H1034" s="49">
        <v>43751</v>
      </c>
      <c r="I1034" t="s">
        <v>1110</v>
      </c>
    </row>
    <row r="1035" spans="1:9">
      <c r="A1035" t="s">
        <v>1111</v>
      </c>
      <c r="B1035" s="48">
        <v>54400</v>
      </c>
      <c r="C1035" t="s">
        <v>1107</v>
      </c>
      <c r="D1035" t="s">
        <v>1108</v>
      </c>
      <c r="E1035" t="s">
        <v>45</v>
      </c>
      <c r="F1035" t="s">
        <v>1112</v>
      </c>
      <c r="G1035" t="s">
        <v>1113</v>
      </c>
      <c r="H1035" s="49">
        <v>43805</v>
      </c>
      <c r="I1035" t="s">
        <v>1114</v>
      </c>
    </row>
    <row r="1036" spans="1:9">
      <c r="A1036">
        <v>4343931</v>
      </c>
      <c r="B1036" s="48">
        <v>127800</v>
      </c>
      <c r="C1036" t="s">
        <v>1115</v>
      </c>
      <c r="D1036" t="s">
        <v>1116</v>
      </c>
      <c r="E1036" t="s">
        <v>45</v>
      </c>
      <c r="F1036" t="s">
        <v>49</v>
      </c>
      <c r="G1036" t="s">
        <v>1117</v>
      </c>
      <c r="H1036" s="49">
        <v>43598</v>
      </c>
      <c r="I1036" t="s">
        <v>50</v>
      </c>
    </row>
    <row r="1037" spans="1:9">
      <c r="A1037" t="s">
        <v>1118</v>
      </c>
      <c r="B1037" s="48">
        <v>127800</v>
      </c>
      <c r="C1037" t="s">
        <v>1115</v>
      </c>
      <c r="D1037" t="s">
        <v>1116</v>
      </c>
      <c r="E1037" t="s">
        <v>45</v>
      </c>
      <c r="F1037" t="s">
        <v>790</v>
      </c>
      <c r="G1037" t="s">
        <v>1119</v>
      </c>
      <c r="H1037" s="49">
        <v>43805</v>
      </c>
      <c r="I1037" t="s">
        <v>792</v>
      </c>
    </row>
    <row r="1038" spans="1:9">
      <c r="A1038" s="50">
        <v>4295995</v>
      </c>
      <c r="B1038">
        <v>9890</v>
      </c>
      <c r="C1038" t="s">
        <v>1120</v>
      </c>
      <c r="D1038" s="50" t="s">
        <v>1121</v>
      </c>
      <c r="E1038" t="s">
        <v>45</v>
      </c>
      <c r="F1038" t="s">
        <v>1006</v>
      </c>
      <c r="G1038" t="s">
        <v>1007</v>
      </c>
      <c r="H1038" s="47">
        <v>43714</v>
      </c>
      <c r="I1038" t="s">
        <v>50</v>
      </c>
    </row>
    <row r="1039" spans="1:9">
      <c r="A1039" s="50">
        <v>4290748</v>
      </c>
      <c r="B1039">
        <v>463960</v>
      </c>
      <c r="C1039" t="s">
        <v>1120</v>
      </c>
      <c r="D1039" s="50" t="s">
        <v>1121</v>
      </c>
      <c r="E1039" t="s">
        <v>45</v>
      </c>
      <c r="F1039" t="s">
        <v>49</v>
      </c>
      <c r="G1039" t="s">
        <v>1122</v>
      </c>
      <c r="H1039" s="47">
        <v>43238</v>
      </c>
      <c r="I1039" t="s">
        <v>50</v>
      </c>
    </row>
    <row r="1040" spans="1:9">
      <c r="A1040" s="50">
        <v>4296965</v>
      </c>
      <c r="B1040">
        <v>158150</v>
      </c>
      <c r="C1040" t="s">
        <v>1120</v>
      </c>
      <c r="D1040" s="50" t="s">
        <v>1121</v>
      </c>
      <c r="E1040" t="s">
        <v>45</v>
      </c>
      <c r="F1040" t="s">
        <v>49</v>
      </c>
      <c r="G1040" t="s">
        <v>1123</v>
      </c>
      <c r="H1040" s="47">
        <v>43272</v>
      </c>
      <c r="I1040" t="s">
        <v>50</v>
      </c>
    </row>
    <row r="1041" spans="1:9">
      <c r="A1041" s="50">
        <v>4296141</v>
      </c>
      <c r="B1041">
        <v>599360</v>
      </c>
      <c r="C1041" t="s">
        <v>1120</v>
      </c>
      <c r="D1041" s="50" t="s">
        <v>1121</v>
      </c>
      <c r="E1041" t="s">
        <v>45</v>
      </c>
      <c r="F1041" t="s">
        <v>49</v>
      </c>
      <c r="G1041" t="s">
        <v>1124</v>
      </c>
      <c r="H1041" s="47">
        <v>43269</v>
      </c>
      <c r="I1041" t="s">
        <v>50</v>
      </c>
    </row>
    <row r="1042" spans="1:9">
      <c r="A1042" s="50">
        <v>4294444</v>
      </c>
      <c r="B1042">
        <v>2132935</v>
      </c>
      <c r="C1042" t="s">
        <v>1120</v>
      </c>
      <c r="D1042" s="50" t="s">
        <v>1121</v>
      </c>
      <c r="E1042" t="s">
        <v>45</v>
      </c>
      <c r="F1042" t="s">
        <v>49</v>
      </c>
      <c r="G1042" t="s">
        <v>1125</v>
      </c>
      <c r="H1042" s="47">
        <v>43258</v>
      </c>
      <c r="I1042" t="s">
        <v>50</v>
      </c>
    </row>
    <row r="1043" spans="1:9">
      <c r="A1043" s="50">
        <v>4294631</v>
      </c>
      <c r="B1043">
        <v>1825950</v>
      </c>
      <c r="C1043" t="s">
        <v>1120</v>
      </c>
      <c r="D1043" s="50" t="s">
        <v>1121</v>
      </c>
      <c r="E1043" t="s">
        <v>45</v>
      </c>
      <c r="F1043" t="s">
        <v>49</v>
      </c>
      <c r="G1043" t="s">
        <v>1126</v>
      </c>
      <c r="H1043" s="47">
        <v>43259</v>
      </c>
      <c r="I1043" t="s">
        <v>50</v>
      </c>
    </row>
    <row r="1044" spans="1:9">
      <c r="A1044" s="50">
        <v>4297636</v>
      </c>
      <c r="B1044">
        <v>1490580</v>
      </c>
      <c r="C1044" t="s">
        <v>1120</v>
      </c>
      <c r="D1044" s="50" t="s">
        <v>1121</v>
      </c>
      <c r="E1044" t="s">
        <v>45</v>
      </c>
      <c r="F1044" t="s">
        <v>49</v>
      </c>
      <c r="G1044" t="s">
        <v>1127</v>
      </c>
      <c r="H1044" s="47">
        <v>43277</v>
      </c>
      <c r="I1044" t="s">
        <v>50</v>
      </c>
    </row>
    <row r="1045" spans="1:9">
      <c r="A1045" s="50">
        <v>4297742</v>
      </c>
      <c r="B1045">
        <v>1276430</v>
      </c>
      <c r="C1045" t="s">
        <v>1120</v>
      </c>
      <c r="D1045" s="50" t="s">
        <v>1121</v>
      </c>
      <c r="E1045" t="s">
        <v>45</v>
      </c>
      <c r="F1045" t="s">
        <v>49</v>
      </c>
      <c r="G1045" t="s">
        <v>1128</v>
      </c>
      <c r="H1045" s="47">
        <v>43278</v>
      </c>
      <c r="I1045" t="s">
        <v>50</v>
      </c>
    </row>
    <row r="1046" spans="1:9">
      <c r="A1046" s="50">
        <v>4297500</v>
      </c>
      <c r="B1046">
        <v>5226002</v>
      </c>
      <c r="C1046" t="s">
        <v>1120</v>
      </c>
      <c r="D1046" s="50" t="s">
        <v>1121</v>
      </c>
      <c r="E1046" t="s">
        <v>45</v>
      </c>
      <c r="F1046" t="s">
        <v>49</v>
      </c>
      <c r="G1046" t="s">
        <v>1129</v>
      </c>
      <c r="H1046" s="47">
        <v>43276</v>
      </c>
      <c r="I1046" t="s">
        <v>50</v>
      </c>
    </row>
    <row r="1047" spans="1:9">
      <c r="A1047" s="50">
        <v>4295887</v>
      </c>
      <c r="B1047">
        <v>467580</v>
      </c>
      <c r="C1047" t="s">
        <v>1120</v>
      </c>
      <c r="D1047" s="50" t="s">
        <v>1121</v>
      </c>
      <c r="E1047" t="s">
        <v>45</v>
      </c>
      <c r="F1047" t="s">
        <v>49</v>
      </c>
      <c r="G1047" t="s">
        <v>1130</v>
      </c>
      <c r="H1047" s="47">
        <v>43267</v>
      </c>
      <c r="I1047" t="s">
        <v>50</v>
      </c>
    </row>
    <row r="1048" spans="1:9">
      <c r="A1048" s="50">
        <v>4293485</v>
      </c>
      <c r="B1048">
        <v>153670</v>
      </c>
      <c r="C1048" t="s">
        <v>1120</v>
      </c>
      <c r="D1048" s="50" t="s">
        <v>1121</v>
      </c>
      <c r="E1048" t="s">
        <v>45</v>
      </c>
      <c r="F1048" t="s">
        <v>49</v>
      </c>
      <c r="G1048" t="s">
        <v>1131</v>
      </c>
      <c r="H1048" s="47">
        <v>43253</v>
      </c>
      <c r="I1048" t="s">
        <v>1132</v>
      </c>
    </row>
    <row r="1049" spans="1:9">
      <c r="A1049" s="50">
        <v>4293588</v>
      </c>
      <c r="B1049">
        <v>534151</v>
      </c>
      <c r="C1049" t="s">
        <v>1120</v>
      </c>
      <c r="D1049" s="50" t="s">
        <v>1121</v>
      </c>
      <c r="E1049" t="s">
        <v>45</v>
      </c>
      <c r="F1049" t="s">
        <v>49</v>
      </c>
      <c r="G1049" t="s">
        <v>1133</v>
      </c>
      <c r="H1049" s="47">
        <v>43255</v>
      </c>
      <c r="I1049" t="s">
        <v>1132</v>
      </c>
    </row>
    <row r="1050" spans="1:9">
      <c r="A1050" s="50">
        <v>4294593</v>
      </c>
      <c r="B1050">
        <v>202300</v>
      </c>
      <c r="C1050" t="s">
        <v>1120</v>
      </c>
      <c r="D1050" s="50" t="s">
        <v>1121</v>
      </c>
      <c r="E1050" t="s">
        <v>45</v>
      </c>
      <c r="F1050" t="s">
        <v>49</v>
      </c>
      <c r="G1050" t="s">
        <v>1134</v>
      </c>
      <c r="H1050" s="47">
        <v>43259</v>
      </c>
      <c r="I1050" t="s">
        <v>50</v>
      </c>
    </row>
    <row r="1051" spans="1:9">
      <c r="A1051" s="50">
        <v>4294865</v>
      </c>
      <c r="B1051">
        <v>315600</v>
      </c>
      <c r="C1051" t="s">
        <v>1120</v>
      </c>
      <c r="D1051" s="50" t="s">
        <v>1121</v>
      </c>
      <c r="E1051" t="s">
        <v>45</v>
      </c>
      <c r="F1051" t="s">
        <v>49</v>
      </c>
      <c r="G1051" t="s">
        <v>1135</v>
      </c>
      <c r="H1051" s="47">
        <v>43263</v>
      </c>
      <c r="I1051" t="s">
        <v>413</v>
      </c>
    </row>
    <row r="1052" spans="1:9">
      <c r="A1052" s="50">
        <v>4288626</v>
      </c>
      <c r="B1052">
        <v>301500</v>
      </c>
      <c r="C1052" t="s">
        <v>1120</v>
      </c>
      <c r="D1052" s="50" t="s">
        <v>1121</v>
      </c>
      <c r="E1052" t="s">
        <v>45</v>
      </c>
      <c r="F1052" t="s">
        <v>49</v>
      </c>
      <c r="G1052" t="s">
        <v>1136</v>
      </c>
      <c r="H1052" s="47">
        <v>43227</v>
      </c>
      <c r="I1052" t="s">
        <v>50</v>
      </c>
    </row>
    <row r="1053" spans="1:9">
      <c r="A1053" s="50">
        <v>4300035</v>
      </c>
      <c r="B1053">
        <v>285600</v>
      </c>
      <c r="C1053" t="s">
        <v>1120</v>
      </c>
      <c r="D1053" s="50" t="s">
        <v>1121</v>
      </c>
      <c r="E1053" t="s">
        <v>45</v>
      </c>
      <c r="F1053" t="s">
        <v>49</v>
      </c>
      <c r="G1053" t="s">
        <v>1137</v>
      </c>
      <c r="H1053" s="47">
        <v>43291</v>
      </c>
      <c r="I1053" t="s">
        <v>50</v>
      </c>
    </row>
    <row r="1054" spans="1:9">
      <c r="A1054" s="50">
        <v>4300930</v>
      </c>
      <c r="B1054">
        <v>202300</v>
      </c>
      <c r="C1054" t="s">
        <v>1120</v>
      </c>
      <c r="D1054" s="50" t="s">
        <v>1121</v>
      </c>
      <c r="E1054" t="s">
        <v>45</v>
      </c>
      <c r="F1054" t="s">
        <v>49</v>
      </c>
      <c r="G1054" t="s">
        <v>1138</v>
      </c>
      <c r="H1054" s="47">
        <v>43295</v>
      </c>
      <c r="I1054" t="s">
        <v>50</v>
      </c>
    </row>
    <row r="1055" spans="1:9">
      <c r="A1055" s="50">
        <v>4300934</v>
      </c>
      <c r="B1055">
        <v>202300</v>
      </c>
      <c r="C1055" t="s">
        <v>1120</v>
      </c>
      <c r="D1055" s="50" t="s">
        <v>1121</v>
      </c>
      <c r="E1055" t="s">
        <v>45</v>
      </c>
      <c r="F1055" t="s">
        <v>49</v>
      </c>
      <c r="G1055" t="s">
        <v>1139</v>
      </c>
      <c r="H1055" s="47">
        <v>43295</v>
      </c>
      <c r="I1055" t="s">
        <v>50</v>
      </c>
    </row>
    <row r="1056" spans="1:9">
      <c r="A1056" s="50">
        <v>4300937</v>
      </c>
      <c r="B1056">
        <v>202300</v>
      </c>
      <c r="C1056" t="s">
        <v>1120</v>
      </c>
      <c r="D1056" s="50" t="s">
        <v>1121</v>
      </c>
      <c r="E1056" t="s">
        <v>45</v>
      </c>
      <c r="F1056" t="s">
        <v>49</v>
      </c>
      <c r="G1056" t="s">
        <v>1140</v>
      </c>
      <c r="H1056" s="47">
        <v>43295</v>
      </c>
      <c r="I1056" t="s">
        <v>50</v>
      </c>
    </row>
    <row r="1057" spans="1:9">
      <c r="A1057" s="50">
        <v>4301091</v>
      </c>
      <c r="B1057">
        <v>158800</v>
      </c>
      <c r="C1057" t="s">
        <v>1120</v>
      </c>
      <c r="D1057" s="50" t="s">
        <v>1121</v>
      </c>
      <c r="E1057" t="s">
        <v>45</v>
      </c>
      <c r="F1057" t="s">
        <v>49</v>
      </c>
      <c r="G1057" t="s">
        <v>1141</v>
      </c>
      <c r="H1057" s="47">
        <v>43297</v>
      </c>
      <c r="I1057" t="s">
        <v>50</v>
      </c>
    </row>
    <row r="1058" spans="1:9">
      <c r="A1058" s="50">
        <v>4298498</v>
      </c>
      <c r="B1058">
        <v>1453214</v>
      </c>
      <c r="C1058" t="s">
        <v>1120</v>
      </c>
      <c r="D1058" s="50" t="s">
        <v>1121</v>
      </c>
      <c r="E1058" t="s">
        <v>45</v>
      </c>
      <c r="F1058" t="s">
        <v>49</v>
      </c>
      <c r="G1058" t="s">
        <v>1142</v>
      </c>
      <c r="H1058" s="47">
        <v>43282</v>
      </c>
      <c r="I1058" t="s">
        <v>50</v>
      </c>
    </row>
    <row r="1059" spans="1:9">
      <c r="A1059" s="50">
        <v>4298569</v>
      </c>
      <c r="B1059">
        <v>1071843</v>
      </c>
      <c r="C1059" t="s">
        <v>1120</v>
      </c>
      <c r="D1059" s="50" t="s">
        <v>1121</v>
      </c>
      <c r="E1059" t="s">
        <v>45</v>
      </c>
      <c r="F1059" t="s">
        <v>49</v>
      </c>
      <c r="G1059" t="s">
        <v>1143</v>
      </c>
      <c r="H1059" s="47">
        <v>43284</v>
      </c>
      <c r="I1059" t="s">
        <v>50</v>
      </c>
    </row>
    <row r="1060" spans="1:9">
      <c r="A1060" s="50">
        <v>4298888</v>
      </c>
      <c r="B1060">
        <v>1111020</v>
      </c>
      <c r="C1060" t="s">
        <v>1120</v>
      </c>
      <c r="D1060" s="50" t="s">
        <v>1121</v>
      </c>
      <c r="E1060" t="s">
        <v>45</v>
      </c>
      <c r="F1060" t="s">
        <v>49</v>
      </c>
      <c r="G1060" t="s">
        <v>1144</v>
      </c>
      <c r="H1060" s="47">
        <v>43285</v>
      </c>
      <c r="I1060" t="s">
        <v>50</v>
      </c>
    </row>
    <row r="1061" spans="1:9">
      <c r="A1061" s="50">
        <v>4299593</v>
      </c>
      <c r="B1061">
        <v>271100</v>
      </c>
      <c r="C1061" t="s">
        <v>1120</v>
      </c>
      <c r="D1061" s="50" t="s">
        <v>1121</v>
      </c>
      <c r="E1061" t="s">
        <v>45</v>
      </c>
      <c r="F1061" t="s">
        <v>49</v>
      </c>
      <c r="G1061" t="s">
        <v>1145</v>
      </c>
      <c r="H1061" s="47">
        <v>43287</v>
      </c>
      <c r="I1061" t="s">
        <v>347</v>
      </c>
    </row>
    <row r="1062" spans="1:9">
      <c r="A1062" s="50">
        <v>4299642</v>
      </c>
      <c r="B1062">
        <v>1937482</v>
      </c>
      <c r="C1062" t="s">
        <v>1120</v>
      </c>
      <c r="D1062" s="50" t="s">
        <v>1121</v>
      </c>
      <c r="E1062" t="s">
        <v>45</v>
      </c>
      <c r="F1062" t="s">
        <v>49</v>
      </c>
      <c r="G1062" t="s">
        <v>1146</v>
      </c>
      <c r="H1062" s="47">
        <v>43287</v>
      </c>
      <c r="I1062" t="s">
        <v>50</v>
      </c>
    </row>
    <row r="1063" spans="1:9">
      <c r="A1063" s="50">
        <v>4300850</v>
      </c>
      <c r="B1063">
        <v>1235120</v>
      </c>
      <c r="C1063" t="s">
        <v>1120</v>
      </c>
      <c r="D1063" s="50" t="s">
        <v>1121</v>
      </c>
      <c r="E1063" t="s">
        <v>45</v>
      </c>
      <c r="F1063" t="s">
        <v>49</v>
      </c>
      <c r="G1063" t="s">
        <v>1147</v>
      </c>
      <c r="H1063" s="47">
        <v>43294</v>
      </c>
      <c r="I1063" t="s">
        <v>50</v>
      </c>
    </row>
    <row r="1064" spans="1:9">
      <c r="A1064" s="50">
        <v>4300973</v>
      </c>
      <c r="B1064">
        <v>154780</v>
      </c>
      <c r="C1064" t="s">
        <v>1120</v>
      </c>
      <c r="D1064" s="50" t="s">
        <v>1121</v>
      </c>
      <c r="E1064" t="s">
        <v>45</v>
      </c>
      <c r="F1064" t="s">
        <v>49</v>
      </c>
      <c r="G1064" t="s">
        <v>1148</v>
      </c>
      <c r="H1064" s="47">
        <v>43295</v>
      </c>
      <c r="I1064" t="s">
        <v>50</v>
      </c>
    </row>
    <row r="1065" spans="1:9">
      <c r="A1065" s="50">
        <v>4303282</v>
      </c>
      <c r="B1065">
        <v>1096236</v>
      </c>
      <c r="C1065" t="s">
        <v>1120</v>
      </c>
      <c r="D1065" s="50" t="s">
        <v>1121</v>
      </c>
      <c r="E1065" t="s">
        <v>45</v>
      </c>
      <c r="F1065" t="s">
        <v>49</v>
      </c>
      <c r="G1065" t="s">
        <v>1149</v>
      </c>
      <c r="H1065" s="47">
        <v>43309</v>
      </c>
      <c r="I1065" t="s">
        <v>50</v>
      </c>
    </row>
    <row r="1066" spans="1:9">
      <c r="A1066" s="50">
        <v>4295741</v>
      </c>
      <c r="B1066">
        <v>301500</v>
      </c>
      <c r="C1066" t="s">
        <v>1120</v>
      </c>
      <c r="D1066" s="50" t="s">
        <v>1121</v>
      </c>
      <c r="E1066" t="s">
        <v>45</v>
      </c>
      <c r="F1066" t="s">
        <v>49</v>
      </c>
      <c r="G1066" t="s">
        <v>1150</v>
      </c>
      <c r="H1066" s="47">
        <v>43266</v>
      </c>
      <c r="I1066" t="s">
        <v>50</v>
      </c>
    </row>
    <row r="1067" spans="1:9">
      <c r="A1067" s="50">
        <v>4307829</v>
      </c>
      <c r="B1067">
        <v>1835460</v>
      </c>
      <c r="C1067" t="s">
        <v>1120</v>
      </c>
      <c r="D1067" s="50" t="s">
        <v>1121</v>
      </c>
      <c r="E1067" t="s">
        <v>45</v>
      </c>
      <c r="F1067" t="s">
        <v>424</v>
      </c>
      <c r="G1067" t="s">
        <v>1151</v>
      </c>
      <c r="H1067" s="47">
        <v>43340</v>
      </c>
      <c r="I1067" t="s">
        <v>50</v>
      </c>
    </row>
    <row r="1068" spans="1:9">
      <c r="A1068" s="50">
        <v>4304489</v>
      </c>
      <c r="B1068">
        <v>355900</v>
      </c>
      <c r="C1068" t="s">
        <v>1120</v>
      </c>
      <c r="D1068" s="50" t="s">
        <v>1121</v>
      </c>
      <c r="E1068" t="s">
        <v>45</v>
      </c>
      <c r="F1068" t="s">
        <v>49</v>
      </c>
      <c r="G1068" t="s">
        <v>1152</v>
      </c>
      <c r="H1068" s="47">
        <v>43318</v>
      </c>
      <c r="I1068" t="s">
        <v>413</v>
      </c>
    </row>
    <row r="1069" spans="1:9">
      <c r="A1069" s="50">
        <v>4304518</v>
      </c>
      <c r="B1069">
        <v>120600</v>
      </c>
      <c r="C1069" t="s">
        <v>1120</v>
      </c>
      <c r="D1069" s="50" t="s">
        <v>1121</v>
      </c>
      <c r="E1069" t="s">
        <v>45</v>
      </c>
      <c r="F1069" t="s">
        <v>49</v>
      </c>
      <c r="G1069" t="s">
        <v>1153</v>
      </c>
      <c r="H1069" s="47">
        <v>43318</v>
      </c>
      <c r="I1069" t="s">
        <v>50</v>
      </c>
    </row>
    <row r="1070" spans="1:9">
      <c r="A1070" s="50">
        <v>4305700</v>
      </c>
      <c r="B1070">
        <v>104900</v>
      </c>
      <c r="C1070" t="s">
        <v>1120</v>
      </c>
      <c r="D1070" s="50" t="s">
        <v>1121</v>
      </c>
      <c r="E1070" t="s">
        <v>45</v>
      </c>
      <c r="F1070" t="s">
        <v>49</v>
      </c>
      <c r="G1070" t="s">
        <v>1154</v>
      </c>
      <c r="H1070" s="47">
        <v>43326</v>
      </c>
      <c r="I1070" t="s">
        <v>413</v>
      </c>
    </row>
    <row r="1071" spans="1:9">
      <c r="A1071" s="50">
        <v>4308012</v>
      </c>
      <c r="B1071">
        <v>108630</v>
      </c>
      <c r="C1071" t="s">
        <v>1120</v>
      </c>
      <c r="D1071" s="50" t="s">
        <v>1121</v>
      </c>
      <c r="E1071" t="s">
        <v>45</v>
      </c>
      <c r="F1071" t="s">
        <v>49</v>
      </c>
      <c r="G1071" t="s">
        <v>1155</v>
      </c>
      <c r="H1071" s="47">
        <v>43341</v>
      </c>
      <c r="I1071" t="s">
        <v>413</v>
      </c>
    </row>
    <row r="1072" spans="1:9">
      <c r="A1072" s="50">
        <v>4304597</v>
      </c>
      <c r="B1072">
        <v>9917</v>
      </c>
      <c r="C1072" t="s">
        <v>1120</v>
      </c>
      <c r="D1072" s="50" t="s">
        <v>1121</v>
      </c>
      <c r="E1072" t="s">
        <v>45</v>
      </c>
      <c r="F1072" t="s">
        <v>906</v>
      </c>
      <c r="G1072" t="s">
        <v>907</v>
      </c>
      <c r="H1072" s="47">
        <v>43685</v>
      </c>
      <c r="I1072" t="s">
        <v>347</v>
      </c>
    </row>
    <row r="1073" spans="1:9">
      <c r="A1073" s="50">
        <v>4304736</v>
      </c>
      <c r="B1073">
        <v>513090</v>
      </c>
      <c r="C1073" t="s">
        <v>1120</v>
      </c>
      <c r="D1073" s="50" t="s">
        <v>1121</v>
      </c>
      <c r="E1073" t="s">
        <v>45</v>
      </c>
      <c r="F1073" t="s">
        <v>1053</v>
      </c>
      <c r="G1073" t="s">
        <v>1054</v>
      </c>
      <c r="H1073" s="47">
        <v>43745</v>
      </c>
      <c r="I1073" t="s">
        <v>347</v>
      </c>
    </row>
    <row r="1074" spans="1:9">
      <c r="A1074" s="50">
        <v>4296510</v>
      </c>
      <c r="B1074">
        <v>201000</v>
      </c>
      <c r="C1074" t="s">
        <v>1120</v>
      </c>
      <c r="D1074" s="50" t="s">
        <v>1121</v>
      </c>
      <c r="E1074" t="s">
        <v>45</v>
      </c>
      <c r="F1074" t="s">
        <v>424</v>
      </c>
      <c r="G1074" t="s">
        <v>1156</v>
      </c>
      <c r="H1074" s="47">
        <v>43343</v>
      </c>
      <c r="I1074" t="s">
        <v>50</v>
      </c>
    </row>
    <row r="1075" spans="1:9">
      <c r="A1075" s="50">
        <v>4293054</v>
      </c>
      <c r="B1075">
        <v>301500</v>
      </c>
      <c r="C1075" t="s">
        <v>1120</v>
      </c>
      <c r="D1075" s="50" t="s">
        <v>1121</v>
      </c>
      <c r="E1075" t="s">
        <v>45</v>
      </c>
      <c r="F1075" t="s">
        <v>424</v>
      </c>
      <c r="G1075" t="s">
        <v>1157</v>
      </c>
      <c r="H1075" s="47">
        <v>43343</v>
      </c>
      <c r="I1075" t="s">
        <v>50</v>
      </c>
    </row>
    <row r="1076" spans="1:9">
      <c r="A1076" s="50">
        <v>4296509</v>
      </c>
      <c r="B1076">
        <v>201000</v>
      </c>
      <c r="C1076" t="s">
        <v>1120</v>
      </c>
      <c r="D1076" s="50" t="s">
        <v>1121</v>
      </c>
      <c r="E1076" t="s">
        <v>45</v>
      </c>
      <c r="F1076" t="s">
        <v>424</v>
      </c>
      <c r="G1076" t="s">
        <v>1158</v>
      </c>
      <c r="H1076" s="47">
        <v>43343</v>
      </c>
      <c r="I1076" t="s">
        <v>50</v>
      </c>
    </row>
    <row r="1077" spans="1:9">
      <c r="A1077" s="50">
        <v>4299804</v>
      </c>
      <c r="B1077">
        <v>100500</v>
      </c>
      <c r="C1077" t="s">
        <v>1120</v>
      </c>
      <c r="D1077" s="50" t="s">
        <v>1121</v>
      </c>
      <c r="E1077" t="s">
        <v>45</v>
      </c>
      <c r="F1077" t="s">
        <v>424</v>
      </c>
      <c r="G1077" t="s">
        <v>1159</v>
      </c>
      <c r="H1077" s="47">
        <v>43343</v>
      </c>
      <c r="I1077" t="s">
        <v>50</v>
      </c>
    </row>
    <row r="1078" spans="1:9">
      <c r="A1078" s="50">
        <v>4304473</v>
      </c>
      <c r="B1078">
        <v>138100</v>
      </c>
      <c r="C1078" t="s">
        <v>1120</v>
      </c>
      <c r="D1078" s="50" t="s">
        <v>1121</v>
      </c>
      <c r="E1078" t="s">
        <v>45</v>
      </c>
      <c r="F1078" t="s">
        <v>424</v>
      </c>
      <c r="G1078" t="s">
        <v>1160</v>
      </c>
      <c r="H1078" s="47">
        <v>43343</v>
      </c>
      <c r="I1078" t="s">
        <v>50</v>
      </c>
    </row>
    <row r="1079" spans="1:9">
      <c r="A1079" s="50">
        <v>4304526</v>
      </c>
      <c r="B1079">
        <v>160200</v>
      </c>
      <c r="C1079" t="s">
        <v>1120</v>
      </c>
      <c r="D1079" s="50" t="s">
        <v>1121</v>
      </c>
      <c r="E1079" t="s">
        <v>45</v>
      </c>
      <c r="F1079" t="s">
        <v>424</v>
      </c>
      <c r="G1079" t="s">
        <v>1161</v>
      </c>
      <c r="H1079" s="47">
        <v>43343</v>
      </c>
      <c r="I1079" t="s">
        <v>50</v>
      </c>
    </row>
    <row r="1080" spans="1:9">
      <c r="A1080" s="50">
        <v>4304581</v>
      </c>
      <c r="B1080">
        <v>134900</v>
      </c>
      <c r="C1080" t="s">
        <v>1120</v>
      </c>
      <c r="D1080" s="50" t="s">
        <v>1121</v>
      </c>
      <c r="E1080" t="s">
        <v>45</v>
      </c>
      <c r="F1080" t="s">
        <v>424</v>
      </c>
      <c r="G1080" t="s">
        <v>1162</v>
      </c>
      <c r="H1080" s="47">
        <v>43343</v>
      </c>
      <c r="I1080" t="s">
        <v>50</v>
      </c>
    </row>
    <row r="1081" spans="1:9">
      <c r="A1081" s="50">
        <v>4304607</v>
      </c>
      <c r="B1081">
        <v>174500</v>
      </c>
      <c r="C1081" t="s">
        <v>1120</v>
      </c>
      <c r="D1081" s="50" t="s">
        <v>1121</v>
      </c>
      <c r="E1081" t="s">
        <v>45</v>
      </c>
      <c r="F1081" t="s">
        <v>424</v>
      </c>
      <c r="G1081" t="s">
        <v>1163</v>
      </c>
      <c r="H1081" s="47">
        <v>43343</v>
      </c>
      <c r="I1081" t="s">
        <v>50</v>
      </c>
    </row>
    <row r="1082" spans="1:9">
      <c r="A1082" s="50" t="s">
        <v>1164</v>
      </c>
      <c r="B1082">
        <v>29301850</v>
      </c>
      <c r="C1082" t="s">
        <v>1120</v>
      </c>
      <c r="D1082" s="50" t="s">
        <v>1121</v>
      </c>
      <c r="E1082" t="s">
        <v>45</v>
      </c>
      <c r="F1082" t="s">
        <v>99</v>
      </c>
      <c r="G1082" t="s">
        <v>1165</v>
      </c>
      <c r="H1082" s="47">
        <v>43745</v>
      </c>
      <c r="I1082" t="s">
        <v>90</v>
      </c>
    </row>
    <row r="1083" spans="1:9">
      <c r="A1083" t="s">
        <v>1164</v>
      </c>
      <c r="B1083">
        <v>0</v>
      </c>
      <c r="C1083" t="s">
        <v>1120</v>
      </c>
      <c r="D1083" t="s">
        <v>1121</v>
      </c>
    </row>
    <row r="1084" spans="1:9">
      <c r="A1084">
        <v>4295995</v>
      </c>
      <c r="B1084">
        <v>9890</v>
      </c>
      <c r="C1084" t="s">
        <v>1120</v>
      </c>
      <c r="D1084" t="s">
        <v>1121</v>
      </c>
    </row>
    <row r="1085" spans="1:9">
      <c r="A1085">
        <v>4290748</v>
      </c>
      <c r="B1085">
        <v>463960</v>
      </c>
      <c r="C1085" t="s">
        <v>1120</v>
      </c>
      <c r="D1085" t="s">
        <v>1121</v>
      </c>
    </row>
    <row r="1086" spans="1:9">
      <c r="A1086">
        <v>4296965</v>
      </c>
      <c r="B1086">
        <v>158150</v>
      </c>
      <c r="C1086" t="s">
        <v>1120</v>
      </c>
      <c r="D1086" t="s">
        <v>1121</v>
      </c>
    </row>
    <row r="1087" spans="1:9">
      <c r="A1087">
        <v>4296141</v>
      </c>
      <c r="B1087">
        <v>599360</v>
      </c>
      <c r="C1087" t="s">
        <v>1120</v>
      </c>
      <c r="D1087" t="s">
        <v>1121</v>
      </c>
    </row>
    <row r="1088" spans="1:9">
      <c r="A1088">
        <v>4294444</v>
      </c>
      <c r="B1088">
        <v>2132935</v>
      </c>
      <c r="C1088" t="s">
        <v>1120</v>
      </c>
      <c r="D1088" t="s">
        <v>1121</v>
      </c>
    </row>
    <row r="1089" spans="1:4">
      <c r="A1089">
        <v>4294631</v>
      </c>
      <c r="B1089">
        <v>1825950</v>
      </c>
      <c r="C1089" t="s">
        <v>1120</v>
      </c>
      <c r="D1089" t="s">
        <v>1121</v>
      </c>
    </row>
    <row r="1090" spans="1:4">
      <c r="A1090">
        <v>4297636</v>
      </c>
      <c r="B1090">
        <v>1490580</v>
      </c>
      <c r="C1090" t="s">
        <v>1120</v>
      </c>
      <c r="D1090" t="s">
        <v>1121</v>
      </c>
    </row>
    <row r="1091" spans="1:4">
      <c r="A1091">
        <v>4297742</v>
      </c>
      <c r="B1091">
        <v>1276430</v>
      </c>
      <c r="C1091" t="s">
        <v>1120</v>
      </c>
      <c r="D1091" t="s">
        <v>1121</v>
      </c>
    </row>
    <row r="1092" spans="1:4">
      <c r="A1092">
        <v>4297500</v>
      </c>
      <c r="B1092">
        <v>5226002</v>
      </c>
      <c r="C1092" t="s">
        <v>1120</v>
      </c>
      <c r="D1092" t="s">
        <v>1121</v>
      </c>
    </row>
    <row r="1093" spans="1:4">
      <c r="A1093">
        <v>4295887</v>
      </c>
      <c r="B1093">
        <v>467580</v>
      </c>
      <c r="C1093" t="s">
        <v>1120</v>
      </c>
      <c r="D1093" t="s">
        <v>1121</v>
      </c>
    </row>
    <row r="1094" spans="1:4">
      <c r="A1094">
        <v>4293485</v>
      </c>
      <c r="B1094">
        <v>153670</v>
      </c>
      <c r="C1094" t="s">
        <v>1120</v>
      </c>
      <c r="D1094" t="s">
        <v>1121</v>
      </c>
    </row>
    <row r="1095" spans="1:4">
      <c r="A1095">
        <v>4293588</v>
      </c>
      <c r="B1095">
        <v>534151</v>
      </c>
      <c r="C1095" t="s">
        <v>1120</v>
      </c>
      <c r="D1095" t="s">
        <v>1121</v>
      </c>
    </row>
    <row r="1096" spans="1:4">
      <c r="A1096">
        <v>4294593</v>
      </c>
      <c r="B1096">
        <v>202300</v>
      </c>
      <c r="C1096" t="s">
        <v>1120</v>
      </c>
      <c r="D1096" t="s">
        <v>1121</v>
      </c>
    </row>
    <row r="1097" spans="1:4">
      <c r="A1097">
        <v>4294865</v>
      </c>
      <c r="B1097">
        <v>315600</v>
      </c>
      <c r="C1097" t="s">
        <v>1120</v>
      </c>
      <c r="D1097" t="s">
        <v>1121</v>
      </c>
    </row>
    <row r="1098" spans="1:4">
      <c r="A1098">
        <v>4288626</v>
      </c>
      <c r="B1098">
        <v>301500</v>
      </c>
      <c r="C1098" t="s">
        <v>1120</v>
      </c>
      <c r="D1098" t="s">
        <v>1121</v>
      </c>
    </row>
    <row r="1099" spans="1:4">
      <c r="A1099">
        <v>4300035</v>
      </c>
      <c r="B1099">
        <v>285600</v>
      </c>
      <c r="C1099" t="s">
        <v>1120</v>
      </c>
      <c r="D1099" t="s">
        <v>1121</v>
      </c>
    </row>
    <row r="1100" spans="1:4">
      <c r="A1100">
        <v>4300930</v>
      </c>
      <c r="B1100">
        <v>202300</v>
      </c>
      <c r="C1100" t="s">
        <v>1120</v>
      </c>
      <c r="D1100" t="s">
        <v>1121</v>
      </c>
    </row>
    <row r="1101" spans="1:4">
      <c r="A1101">
        <v>4300934</v>
      </c>
      <c r="B1101">
        <v>202300</v>
      </c>
      <c r="C1101" t="s">
        <v>1120</v>
      </c>
      <c r="D1101" t="s">
        <v>1121</v>
      </c>
    </row>
    <row r="1102" spans="1:4">
      <c r="A1102">
        <v>4300937</v>
      </c>
      <c r="B1102">
        <v>202300</v>
      </c>
      <c r="C1102" t="s">
        <v>1120</v>
      </c>
      <c r="D1102" t="s">
        <v>1121</v>
      </c>
    </row>
    <row r="1103" spans="1:4">
      <c r="A1103">
        <v>4301091</v>
      </c>
      <c r="B1103">
        <v>158800</v>
      </c>
      <c r="C1103" t="s">
        <v>1120</v>
      </c>
      <c r="D1103" t="s">
        <v>1121</v>
      </c>
    </row>
    <row r="1104" spans="1:4">
      <c r="A1104">
        <v>4298498</v>
      </c>
      <c r="B1104">
        <v>1453214</v>
      </c>
      <c r="C1104" t="s">
        <v>1120</v>
      </c>
      <c r="D1104" t="s">
        <v>1121</v>
      </c>
    </row>
    <row r="1105" spans="1:4">
      <c r="A1105">
        <v>4298569</v>
      </c>
      <c r="B1105">
        <v>1071843</v>
      </c>
      <c r="C1105" t="s">
        <v>1120</v>
      </c>
      <c r="D1105" t="s">
        <v>1121</v>
      </c>
    </row>
    <row r="1106" spans="1:4">
      <c r="A1106">
        <v>4298888</v>
      </c>
      <c r="B1106">
        <v>1111020</v>
      </c>
      <c r="C1106" t="s">
        <v>1120</v>
      </c>
      <c r="D1106" t="s">
        <v>1121</v>
      </c>
    </row>
    <row r="1107" spans="1:4">
      <c r="A1107">
        <v>4299593</v>
      </c>
      <c r="B1107">
        <v>271100</v>
      </c>
      <c r="C1107" t="s">
        <v>1120</v>
      </c>
      <c r="D1107" t="s">
        <v>1121</v>
      </c>
    </row>
    <row r="1108" spans="1:4">
      <c r="A1108">
        <v>4299642</v>
      </c>
      <c r="B1108">
        <v>1937482</v>
      </c>
      <c r="C1108" t="s">
        <v>1120</v>
      </c>
      <c r="D1108" t="s">
        <v>1121</v>
      </c>
    </row>
    <row r="1109" spans="1:4">
      <c r="A1109">
        <v>4300850</v>
      </c>
      <c r="B1109">
        <v>1235120</v>
      </c>
      <c r="C1109" t="s">
        <v>1120</v>
      </c>
      <c r="D1109" t="s">
        <v>1121</v>
      </c>
    </row>
    <row r="1110" spans="1:4">
      <c r="A1110">
        <v>4300973</v>
      </c>
      <c r="B1110">
        <v>154780</v>
      </c>
      <c r="C1110" t="s">
        <v>1120</v>
      </c>
      <c r="D1110" t="s">
        <v>1121</v>
      </c>
    </row>
    <row r="1111" spans="1:4">
      <c r="A1111">
        <v>4303282</v>
      </c>
      <c r="B1111">
        <v>1096236</v>
      </c>
      <c r="C1111" t="s">
        <v>1120</v>
      </c>
      <c r="D1111" t="s">
        <v>1121</v>
      </c>
    </row>
    <row r="1112" spans="1:4">
      <c r="A1112">
        <v>4295741</v>
      </c>
      <c r="B1112">
        <v>301500</v>
      </c>
      <c r="C1112" t="s">
        <v>1120</v>
      </c>
      <c r="D1112" t="s">
        <v>1121</v>
      </c>
    </row>
    <row r="1113" spans="1:4">
      <c r="A1113">
        <v>4307829</v>
      </c>
      <c r="B1113">
        <v>1835460</v>
      </c>
      <c r="C1113" t="s">
        <v>1120</v>
      </c>
      <c r="D1113" t="s">
        <v>1121</v>
      </c>
    </row>
    <row r="1114" spans="1:4">
      <c r="A1114">
        <v>4304489</v>
      </c>
      <c r="B1114">
        <v>355900</v>
      </c>
      <c r="C1114" t="s">
        <v>1120</v>
      </c>
      <c r="D1114" t="s">
        <v>1121</v>
      </c>
    </row>
    <row r="1115" spans="1:4">
      <c r="A1115">
        <v>4304518</v>
      </c>
      <c r="B1115">
        <v>120600</v>
      </c>
      <c r="C1115" t="s">
        <v>1120</v>
      </c>
      <c r="D1115" t="s">
        <v>1121</v>
      </c>
    </row>
    <row r="1116" spans="1:4">
      <c r="A1116">
        <v>4305700</v>
      </c>
      <c r="B1116">
        <v>104900</v>
      </c>
      <c r="C1116" t="s">
        <v>1120</v>
      </c>
      <c r="D1116" t="s">
        <v>1121</v>
      </c>
    </row>
    <row r="1117" spans="1:4">
      <c r="A1117">
        <v>4308012</v>
      </c>
      <c r="B1117">
        <v>108630</v>
      </c>
      <c r="C1117" t="s">
        <v>1120</v>
      </c>
      <c r="D1117" t="s">
        <v>1121</v>
      </c>
    </row>
    <row r="1118" spans="1:4">
      <c r="A1118">
        <v>4304597</v>
      </c>
      <c r="B1118">
        <v>9917</v>
      </c>
      <c r="C1118" t="s">
        <v>1120</v>
      </c>
      <c r="D1118" t="s">
        <v>1121</v>
      </c>
    </row>
    <row r="1119" spans="1:4">
      <c r="A1119">
        <v>4304736</v>
      </c>
      <c r="B1119">
        <v>513090</v>
      </c>
      <c r="C1119" t="s">
        <v>1120</v>
      </c>
      <c r="D1119" t="s">
        <v>1121</v>
      </c>
    </row>
    <row r="1120" spans="1:4">
      <c r="A1120">
        <v>4296510</v>
      </c>
      <c r="B1120">
        <v>201000</v>
      </c>
      <c r="C1120" t="s">
        <v>1120</v>
      </c>
      <c r="D1120" t="s">
        <v>1121</v>
      </c>
    </row>
    <row r="1121" spans="1:4">
      <c r="A1121">
        <v>4293054</v>
      </c>
      <c r="B1121">
        <v>301500</v>
      </c>
      <c r="C1121" t="s">
        <v>1120</v>
      </c>
      <c r="D1121" t="s">
        <v>1121</v>
      </c>
    </row>
    <row r="1122" spans="1:4">
      <c r="A1122">
        <v>4296509</v>
      </c>
      <c r="B1122">
        <v>201000</v>
      </c>
      <c r="C1122" t="s">
        <v>1120</v>
      </c>
      <c r="D1122" t="s">
        <v>1121</v>
      </c>
    </row>
    <row r="1123" spans="1:4">
      <c r="A1123">
        <v>4299804</v>
      </c>
      <c r="B1123">
        <v>100500</v>
      </c>
      <c r="C1123" t="s">
        <v>1120</v>
      </c>
      <c r="D1123" t="s">
        <v>1121</v>
      </c>
    </row>
    <row r="1124" spans="1:4">
      <c r="A1124">
        <v>4304473</v>
      </c>
      <c r="B1124">
        <v>138100</v>
      </c>
      <c r="C1124" t="s">
        <v>1120</v>
      </c>
      <c r="D1124" t="s">
        <v>1121</v>
      </c>
    </row>
    <row r="1125" spans="1:4">
      <c r="A1125">
        <v>4304526</v>
      </c>
      <c r="B1125">
        <v>160200</v>
      </c>
      <c r="C1125" t="s">
        <v>1120</v>
      </c>
      <c r="D1125" t="s">
        <v>1121</v>
      </c>
    </row>
    <row r="1126" spans="1:4">
      <c r="A1126">
        <v>4304581</v>
      </c>
      <c r="B1126">
        <v>134900</v>
      </c>
      <c r="C1126" t="s">
        <v>1120</v>
      </c>
      <c r="D1126" t="s">
        <v>1121</v>
      </c>
    </row>
    <row r="1127" spans="1:4">
      <c r="A1127">
        <v>4304607</v>
      </c>
      <c r="B1127">
        <v>174500</v>
      </c>
      <c r="C1127" t="s">
        <v>1120</v>
      </c>
      <c r="D1127" t="s">
        <v>1121</v>
      </c>
    </row>
    <row r="1128" spans="1:4">
      <c r="A1128" t="s">
        <v>1164</v>
      </c>
      <c r="B1128">
        <v>29301850</v>
      </c>
      <c r="C1128" t="s">
        <v>1120</v>
      </c>
      <c r="D1128" t="s">
        <v>1121</v>
      </c>
    </row>
    <row r="1129" spans="1:4">
      <c r="A1129" t="s">
        <v>1166</v>
      </c>
      <c r="B1129">
        <v>115650</v>
      </c>
      <c r="C1129" t="s">
        <v>1183</v>
      </c>
      <c r="D1129" t="s">
        <v>1121</v>
      </c>
    </row>
    <row r="1130" spans="1:4">
      <c r="A1130" t="s">
        <v>1166</v>
      </c>
      <c r="B1130">
        <v>115650</v>
      </c>
      <c r="C1130" t="s">
        <v>1183</v>
      </c>
      <c r="D1130" t="s">
        <v>1121</v>
      </c>
    </row>
    <row r="1131" spans="1:4">
      <c r="A1131">
        <v>4353428</v>
      </c>
      <c r="B1131">
        <v>26900</v>
      </c>
      <c r="C1131" t="s">
        <v>1183</v>
      </c>
      <c r="D1131" t="s">
        <v>1121</v>
      </c>
    </row>
    <row r="1132" spans="1:4">
      <c r="A1132">
        <v>4343684</v>
      </c>
      <c r="B1132">
        <v>34750</v>
      </c>
      <c r="C1132" t="s">
        <v>1183</v>
      </c>
      <c r="D1132" t="s">
        <v>1121</v>
      </c>
    </row>
    <row r="1133" spans="1:4">
      <c r="A1133">
        <v>4355382</v>
      </c>
      <c r="B1133">
        <v>33100</v>
      </c>
      <c r="C1133" t="s">
        <v>1183</v>
      </c>
      <c r="D1133" t="s">
        <v>1121</v>
      </c>
    </row>
    <row r="1134" spans="1:4">
      <c r="A1134">
        <v>4357793</v>
      </c>
      <c r="B1134">
        <v>20900</v>
      </c>
      <c r="C1134" t="s">
        <v>1183</v>
      </c>
      <c r="D1134" t="s">
        <v>1121</v>
      </c>
    </row>
    <row r="1135" spans="1:4">
      <c r="A1135" t="s">
        <v>1167</v>
      </c>
      <c r="B1135">
        <v>115650</v>
      </c>
      <c r="C1135" t="s">
        <v>1183</v>
      </c>
      <c r="D1135" t="s">
        <v>1121</v>
      </c>
    </row>
    <row r="1136" spans="1:4">
      <c r="A1136" t="s">
        <v>1168</v>
      </c>
      <c r="B1136">
        <v>22463990</v>
      </c>
      <c r="C1136" t="s">
        <v>1184</v>
      </c>
      <c r="D1136" t="s">
        <v>1193</v>
      </c>
    </row>
    <row r="1137" spans="1:4">
      <c r="A1137">
        <v>4267292</v>
      </c>
      <c r="B1137">
        <v>410741</v>
      </c>
      <c r="C1137" t="s">
        <v>1184</v>
      </c>
      <c r="D1137" t="s">
        <v>1193</v>
      </c>
    </row>
    <row r="1138" spans="1:4">
      <c r="A1138">
        <v>4269301</v>
      </c>
      <c r="B1138">
        <v>632400</v>
      </c>
      <c r="C1138" t="s">
        <v>1184</v>
      </c>
      <c r="D1138" t="s">
        <v>1193</v>
      </c>
    </row>
    <row r="1139" spans="1:4">
      <c r="A1139">
        <v>4272423</v>
      </c>
      <c r="B1139">
        <v>3310290</v>
      </c>
      <c r="C1139" t="s">
        <v>1184</v>
      </c>
      <c r="D1139" t="s">
        <v>1193</v>
      </c>
    </row>
    <row r="1140" spans="1:4">
      <c r="A1140">
        <v>4275045</v>
      </c>
      <c r="B1140">
        <v>273000</v>
      </c>
      <c r="C1140" t="s">
        <v>1184</v>
      </c>
      <c r="D1140" t="s">
        <v>1193</v>
      </c>
    </row>
    <row r="1141" spans="1:4">
      <c r="A1141">
        <v>4275845</v>
      </c>
      <c r="B1141">
        <v>143000</v>
      </c>
      <c r="C1141" t="s">
        <v>1184</v>
      </c>
      <c r="D1141" t="s">
        <v>1193</v>
      </c>
    </row>
    <row r="1142" spans="1:4">
      <c r="A1142">
        <v>4276887</v>
      </c>
      <c r="B1142">
        <v>797000</v>
      </c>
      <c r="C1142" t="s">
        <v>1184</v>
      </c>
      <c r="D1142" t="s">
        <v>1193</v>
      </c>
    </row>
    <row r="1143" spans="1:4">
      <c r="A1143">
        <v>4277360</v>
      </c>
      <c r="B1143">
        <v>23700</v>
      </c>
      <c r="C1143" t="s">
        <v>1184</v>
      </c>
      <c r="D1143" t="s">
        <v>1193</v>
      </c>
    </row>
    <row r="1144" spans="1:4">
      <c r="A1144">
        <v>4281565</v>
      </c>
      <c r="B1144">
        <v>1904129</v>
      </c>
      <c r="C1144" t="s">
        <v>1184</v>
      </c>
      <c r="D1144" t="s">
        <v>1193</v>
      </c>
    </row>
    <row r="1145" spans="1:4">
      <c r="A1145">
        <v>4260176</v>
      </c>
      <c r="B1145">
        <v>225000</v>
      </c>
      <c r="C1145" t="s">
        <v>1184</v>
      </c>
      <c r="D1145" t="s">
        <v>1193</v>
      </c>
    </row>
    <row r="1146" spans="1:4">
      <c r="A1146">
        <v>4261119</v>
      </c>
      <c r="B1146">
        <v>158600</v>
      </c>
      <c r="C1146" t="s">
        <v>1184</v>
      </c>
      <c r="D1146" t="s">
        <v>1193</v>
      </c>
    </row>
    <row r="1147" spans="1:4">
      <c r="A1147">
        <v>4261711</v>
      </c>
      <c r="B1147">
        <v>110700</v>
      </c>
      <c r="C1147" t="s">
        <v>1184</v>
      </c>
      <c r="D1147" t="s">
        <v>1193</v>
      </c>
    </row>
    <row r="1148" spans="1:4">
      <c r="A1148">
        <v>4272162</v>
      </c>
      <c r="B1148">
        <v>237280</v>
      </c>
      <c r="C1148" t="s">
        <v>1184</v>
      </c>
      <c r="D1148" t="s">
        <v>1193</v>
      </c>
    </row>
    <row r="1149" spans="1:4">
      <c r="A1149">
        <v>4271455</v>
      </c>
      <c r="B1149">
        <v>451200</v>
      </c>
      <c r="C1149" t="s">
        <v>1184</v>
      </c>
      <c r="D1149" t="s">
        <v>1193</v>
      </c>
    </row>
    <row r="1150" spans="1:4">
      <c r="A1150">
        <v>4290869</v>
      </c>
      <c r="B1150">
        <v>281667</v>
      </c>
      <c r="C1150" t="s">
        <v>1184</v>
      </c>
      <c r="D1150" t="s">
        <v>1193</v>
      </c>
    </row>
    <row r="1151" spans="1:4">
      <c r="A1151">
        <v>4289664</v>
      </c>
      <c r="B1151">
        <v>106500</v>
      </c>
      <c r="C1151" t="s">
        <v>1184</v>
      </c>
      <c r="D1151" t="s">
        <v>1193</v>
      </c>
    </row>
    <row r="1152" spans="1:4">
      <c r="A1152">
        <v>4289704</v>
      </c>
      <c r="B1152">
        <v>2078074</v>
      </c>
      <c r="C1152" t="s">
        <v>1184</v>
      </c>
      <c r="D1152" t="s">
        <v>1193</v>
      </c>
    </row>
    <row r="1153" spans="1:4">
      <c r="A1153">
        <v>4296141</v>
      </c>
      <c r="B1153">
        <v>5329166</v>
      </c>
      <c r="C1153" t="s">
        <v>1184</v>
      </c>
      <c r="D1153" t="s">
        <v>1193</v>
      </c>
    </row>
    <row r="1154" spans="1:4">
      <c r="A1154">
        <v>4297742</v>
      </c>
      <c r="B1154">
        <v>2078974</v>
      </c>
      <c r="C1154" t="s">
        <v>1184</v>
      </c>
      <c r="D1154" t="s">
        <v>1193</v>
      </c>
    </row>
    <row r="1155" spans="1:4">
      <c r="A1155">
        <v>4297500</v>
      </c>
      <c r="B1155">
        <v>1436395</v>
      </c>
      <c r="C1155" t="s">
        <v>1184</v>
      </c>
      <c r="D1155" t="s">
        <v>1193</v>
      </c>
    </row>
    <row r="1156" spans="1:4">
      <c r="A1156">
        <v>4296965</v>
      </c>
      <c r="B1156">
        <v>39000</v>
      </c>
      <c r="C1156" t="s">
        <v>1184</v>
      </c>
      <c r="D1156" t="s">
        <v>1193</v>
      </c>
    </row>
    <row r="1157" spans="1:4">
      <c r="A1157">
        <v>4297636</v>
      </c>
      <c r="B1157">
        <v>2405974</v>
      </c>
      <c r="C1157" t="s">
        <v>1184</v>
      </c>
      <c r="D1157" t="s">
        <v>1193</v>
      </c>
    </row>
    <row r="1158" spans="1:4">
      <c r="A1158">
        <v>4284711</v>
      </c>
      <c r="B1158">
        <v>31200</v>
      </c>
      <c r="C1158" t="s">
        <v>1184</v>
      </c>
      <c r="D1158" t="s">
        <v>1193</v>
      </c>
    </row>
    <row r="1159" spans="1:4">
      <c r="A1159" t="s">
        <v>1079</v>
      </c>
      <c r="B1159">
        <v>69900</v>
      </c>
      <c r="C1159" t="s">
        <v>1036</v>
      </c>
      <c r="D1159" t="s">
        <v>1037</v>
      </c>
    </row>
    <row r="1160" spans="1:4">
      <c r="A1160" t="s">
        <v>1079</v>
      </c>
      <c r="B1160">
        <v>69900</v>
      </c>
      <c r="C1160" t="s">
        <v>1036</v>
      </c>
      <c r="D1160" t="s">
        <v>1037</v>
      </c>
    </row>
    <row r="1161" spans="1:4">
      <c r="A1161">
        <v>4359240</v>
      </c>
      <c r="B1161">
        <v>775463</v>
      </c>
      <c r="C1161" t="s">
        <v>1036</v>
      </c>
      <c r="D1161" t="s">
        <v>1037</v>
      </c>
    </row>
    <row r="1162" spans="1:4">
      <c r="A1162">
        <v>4352960</v>
      </c>
      <c r="B1162">
        <v>1094428</v>
      </c>
      <c r="C1162" t="s">
        <v>1036</v>
      </c>
      <c r="D1162" t="s">
        <v>1037</v>
      </c>
    </row>
    <row r="1163" spans="1:4">
      <c r="A1163">
        <v>4353913</v>
      </c>
      <c r="B1163">
        <v>1173560</v>
      </c>
      <c r="C1163" t="s">
        <v>1036</v>
      </c>
      <c r="D1163" t="s">
        <v>1037</v>
      </c>
    </row>
    <row r="1164" spans="1:4">
      <c r="A1164">
        <v>4356481</v>
      </c>
      <c r="B1164">
        <v>1243344</v>
      </c>
      <c r="C1164" t="s">
        <v>1036</v>
      </c>
      <c r="D1164" t="s">
        <v>1037</v>
      </c>
    </row>
    <row r="1165" spans="1:4">
      <c r="A1165">
        <v>4358944</v>
      </c>
      <c r="B1165">
        <v>464900</v>
      </c>
      <c r="C1165" t="s">
        <v>1036</v>
      </c>
      <c r="D1165" t="s">
        <v>1037</v>
      </c>
    </row>
    <row r="1166" spans="1:4">
      <c r="A1166">
        <v>4359210</v>
      </c>
      <c r="B1166">
        <v>1528920</v>
      </c>
      <c r="C1166" t="s">
        <v>1036</v>
      </c>
      <c r="D1166" t="s">
        <v>1037</v>
      </c>
    </row>
    <row r="1167" spans="1:4">
      <c r="A1167">
        <v>4359628</v>
      </c>
      <c r="B1167">
        <v>358890</v>
      </c>
      <c r="C1167" t="s">
        <v>1036</v>
      </c>
      <c r="D1167" t="s">
        <v>1037</v>
      </c>
    </row>
    <row r="1168" spans="1:4">
      <c r="A1168">
        <v>4356651</v>
      </c>
      <c r="B1168">
        <v>1479739</v>
      </c>
      <c r="C1168" t="s">
        <v>1036</v>
      </c>
      <c r="D1168" t="s">
        <v>1037</v>
      </c>
    </row>
    <row r="1169" spans="1:4">
      <c r="A1169">
        <v>4358195</v>
      </c>
      <c r="B1169">
        <v>433870</v>
      </c>
      <c r="C1169" t="s">
        <v>1036</v>
      </c>
      <c r="D1169" t="s">
        <v>1037</v>
      </c>
    </row>
    <row r="1170" spans="1:4">
      <c r="A1170">
        <v>4356215</v>
      </c>
      <c r="B1170">
        <v>222450</v>
      </c>
      <c r="C1170" t="s">
        <v>1036</v>
      </c>
      <c r="D1170" t="s">
        <v>1037</v>
      </c>
    </row>
    <row r="1171" spans="1:4">
      <c r="A1171">
        <v>4307837</v>
      </c>
      <c r="B1171">
        <v>804000</v>
      </c>
      <c r="C1171" t="s">
        <v>1036</v>
      </c>
      <c r="D1171" t="s">
        <v>1037</v>
      </c>
    </row>
    <row r="1172" spans="1:4">
      <c r="A1172">
        <v>4308014</v>
      </c>
      <c r="B1172">
        <v>804000</v>
      </c>
      <c r="C1172" t="s">
        <v>1036</v>
      </c>
      <c r="D1172" t="s">
        <v>1037</v>
      </c>
    </row>
    <row r="1173" spans="1:4">
      <c r="A1173">
        <v>4355571</v>
      </c>
      <c r="B1173">
        <v>40000</v>
      </c>
      <c r="C1173" t="s">
        <v>1036</v>
      </c>
      <c r="D1173" t="s">
        <v>1037</v>
      </c>
    </row>
    <row r="1174" spans="1:4">
      <c r="A1174">
        <v>4356638</v>
      </c>
      <c r="B1174">
        <v>29900</v>
      </c>
      <c r="C1174" t="s">
        <v>1036</v>
      </c>
      <c r="D1174" t="s">
        <v>1037</v>
      </c>
    </row>
    <row r="1175" spans="1:4">
      <c r="A1175">
        <v>4304736</v>
      </c>
      <c r="B1175">
        <v>99010</v>
      </c>
      <c r="C1175" t="s">
        <v>1036</v>
      </c>
      <c r="D1175" t="s">
        <v>1037</v>
      </c>
    </row>
    <row r="1176" spans="1:4">
      <c r="A1176">
        <v>4305407</v>
      </c>
      <c r="B1176">
        <v>134900</v>
      </c>
      <c r="C1176" t="s">
        <v>1036</v>
      </c>
      <c r="D1176" t="s">
        <v>1037</v>
      </c>
    </row>
    <row r="1177" spans="1:4">
      <c r="A1177">
        <v>4305457</v>
      </c>
      <c r="B1177">
        <v>295100</v>
      </c>
      <c r="C1177" t="s">
        <v>1036</v>
      </c>
      <c r="D1177" t="s">
        <v>1037</v>
      </c>
    </row>
    <row r="1178" spans="1:4">
      <c r="A1178">
        <v>4305874</v>
      </c>
      <c r="B1178">
        <v>134900</v>
      </c>
      <c r="C1178" t="s">
        <v>1036</v>
      </c>
      <c r="D1178" t="s">
        <v>1037</v>
      </c>
    </row>
    <row r="1179" spans="1:4">
      <c r="A1179">
        <v>4308089</v>
      </c>
      <c r="B1179">
        <v>191200</v>
      </c>
      <c r="C1179" t="s">
        <v>1036</v>
      </c>
      <c r="D1179" t="s">
        <v>1037</v>
      </c>
    </row>
    <row r="1180" spans="1:4">
      <c r="A1180">
        <v>4305493</v>
      </c>
      <c r="B1180">
        <v>307500</v>
      </c>
      <c r="C1180" t="s">
        <v>1036</v>
      </c>
      <c r="D1180" t="s">
        <v>1037</v>
      </c>
    </row>
    <row r="1181" spans="1:4">
      <c r="A1181">
        <v>4305645</v>
      </c>
      <c r="B1181">
        <v>45100</v>
      </c>
      <c r="C1181" t="s">
        <v>1036</v>
      </c>
      <c r="D1181" t="s">
        <v>1037</v>
      </c>
    </row>
    <row r="1182" spans="1:4">
      <c r="A1182">
        <v>4304141</v>
      </c>
      <c r="B1182">
        <v>115270</v>
      </c>
      <c r="C1182" t="s">
        <v>1036</v>
      </c>
      <c r="D1182" t="s">
        <v>1037</v>
      </c>
    </row>
    <row r="1183" spans="1:4">
      <c r="A1183">
        <v>4304435</v>
      </c>
      <c r="B1183">
        <v>1413113</v>
      </c>
      <c r="C1183" t="s">
        <v>1036</v>
      </c>
      <c r="D1183" t="s">
        <v>1037</v>
      </c>
    </row>
    <row r="1184" spans="1:4">
      <c r="A1184">
        <v>4305955</v>
      </c>
      <c r="B1184">
        <v>208000</v>
      </c>
      <c r="C1184" t="s">
        <v>1036</v>
      </c>
      <c r="D1184" t="s">
        <v>1037</v>
      </c>
    </row>
    <row r="1185" spans="1:4">
      <c r="A1185">
        <v>4306366</v>
      </c>
      <c r="B1185">
        <v>204060</v>
      </c>
      <c r="C1185" t="s">
        <v>1036</v>
      </c>
      <c r="D1185" t="s">
        <v>1037</v>
      </c>
    </row>
    <row r="1186" spans="1:4">
      <c r="A1186">
        <v>4306470</v>
      </c>
      <c r="B1186">
        <v>258050</v>
      </c>
      <c r="C1186" t="s">
        <v>1036</v>
      </c>
      <c r="D1186" t="s">
        <v>1037</v>
      </c>
    </row>
    <row r="1187" spans="1:4">
      <c r="A1187">
        <v>4307243</v>
      </c>
      <c r="B1187">
        <v>2294300</v>
      </c>
      <c r="C1187" t="s">
        <v>1036</v>
      </c>
      <c r="D1187" t="s">
        <v>1037</v>
      </c>
    </row>
    <row r="1188" spans="1:4">
      <c r="A1188">
        <v>4306409</v>
      </c>
      <c r="B1188">
        <v>3683711</v>
      </c>
      <c r="C1188" t="s">
        <v>1036</v>
      </c>
      <c r="D1188" t="s">
        <v>1037</v>
      </c>
    </row>
    <row r="1189" spans="1:4">
      <c r="A1189">
        <v>4306379</v>
      </c>
      <c r="B1189">
        <v>1624872</v>
      </c>
      <c r="C1189" t="s">
        <v>1036</v>
      </c>
      <c r="D1189" t="s">
        <v>1037</v>
      </c>
    </row>
    <row r="1190" spans="1:4">
      <c r="A1190">
        <v>4307282</v>
      </c>
      <c r="B1190">
        <v>501150</v>
      </c>
      <c r="C1190" t="s">
        <v>1036</v>
      </c>
      <c r="D1190" t="s">
        <v>1037</v>
      </c>
    </row>
    <row r="1191" spans="1:4">
      <c r="A1191">
        <v>4307790</v>
      </c>
      <c r="B1191">
        <v>215570</v>
      </c>
      <c r="C1191" t="s">
        <v>1036</v>
      </c>
      <c r="D1191" t="s">
        <v>1037</v>
      </c>
    </row>
    <row r="1192" spans="1:4">
      <c r="A1192">
        <v>4307639</v>
      </c>
      <c r="B1192">
        <v>904250</v>
      </c>
      <c r="C1192" t="s">
        <v>1036</v>
      </c>
      <c r="D1192" t="s">
        <v>1037</v>
      </c>
    </row>
    <row r="1193" spans="1:4">
      <c r="A1193">
        <v>4308361</v>
      </c>
      <c r="B1193">
        <v>2030843</v>
      </c>
      <c r="C1193" t="s">
        <v>1036</v>
      </c>
      <c r="D1193" t="s">
        <v>1037</v>
      </c>
    </row>
    <row r="1194" spans="1:4">
      <c r="A1194">
        <v>4307827</v>
      </c>
      <c r="B1194">
        <v>81030</v>
      </c>
      <c r="C1194" t="s">
        <v>1036</v>
      </c>
      <c r="D1194" t="s">
        <v>1037</v>
      </c>
    </row>
    <row r="1195" spans="1:4">
      <c r="A1195">
        <v>4308028</v>
      </c>
      <c r="B1195">
        <v>882050</v>
      </c>
      <c r="C1195" t="s">
        <v>1036</v>
      </c>
      <c r="D1195" t="s">
        <v>1037</v>
      </c>
    </row>
    <row r="1196" spans="1:4">
      <c r="A1196" t="s">
        <v>1079</v>
      </c>
      <c r="B1196">
        <v>26255093</v>
      </c>
      <c r="C1196" t="s">
        <v>1036</v>
      </c>
      <c r="D1196" t="s">
        <v>1037</v>
      </c>
    </row>
    <row r="1197" spans="1:4">
      <c r="A1197">
        <v>4312152</v>
      </c>
      <c r="B1197">
        <v>31250</v>
      </c>
      <c r="C1197" t="s">
        <v>1036</v>
      </c>
      <c r="D1197" t="s">
        <v>1037</v>
      </c>
    </row>
    <row r="1198" spans="1:4">
      <c r="A1198">
        <v>4314015</v>
      </c>
      <c r="B1198">
        <v>79400</v>
      </c>
      <c r="C1198" t="s">
        <v>1036</v>
      </c>
      <c r="D1198" t="s">
        <v>1037</v>
      </c>
    </row>
    <row r="1199" spans="1:4">
      <c r="A1199">
        <v>4326153</v>
      </c>
      <c r="B1199">
        <v>67000</v>
      </c>
      <c r="C1199" t="s">
        <v>1036</v>
      </c>
      <c r="D1199" t="s">
        <v>1037</v>
      </c>
    </row>
    <row r="1200" spans="1:4">
      <c r="A1200">
        <v>4360371</v>
      </c>
      <c r="B1200">
        <v>18600</v>
      </c>
      <c r="C1200" t="s">
        <v>1081</v>
      </c>
      <c r="D1200" t="s">
        <v>1037</v>
      </c>
    </row>
    <row r="1201" spans="1:4">
      <c r="A1201">
        <v>4360372</v>
      </c>
      <c r="B1201">
        <v>47800</v>
      </c>
      <c r="C1201" t="s">
        <v>1081</v>
      </c>
      <c r="D1201" t="s">
        <v>1037</v>
      </c>
    </row>
    <row r="1202" spans="1:4">
      <c r="A1202">
        <v>4360373</v>
      </c>
      <c r="B1202">
        <v>72600</v>
      </c>
      <c r="C1202" t="s">
        <v>1081</v>
      </c>
      <c r="D1202" t="s">
        <v>1037</v>
      </c>
    </row>
    <row r="1203" spans="1:4">
      <c r="A1203">
        <v>4360518</v>
      </c>
      <c r="B1203">
        <v>4400</v>
      </c>
      <c r="C1203" t="s">
        <v>1081</v>
      </c>
      <c r="D1203" t="s">
        <v>1037</v>
      </c>
    </row>
    <row r="1204" spans="1:4">
      <c r="A1204">
        <v>4360532</v>
      </c>
      <c r="B1204">
        <v>21030</v>
      </c>
      <c r="C1204" t="s">
        <v>1081</v>
      </c>
      <c r="D1204" t="s">
        <v>1037</v>
      </c>
    </row>
    <row r="1205" spans="1:4">
      <c r="A1205">
        <v>4360533</v>
      </c>
      <c r="B1205">
        <v>7200</v>
      </c>
      <c r="C1205" t="s">
        <v>1081</v>
      </c>
      <c r="D1205" t="s">
        <v>1037</v>
      </c>
    </row>
    <row r="1206" spans="1:4">
      <c r="A1206">
        <v>4360534</v>
      </c>
      <c r="B1206">
        <v>12000</v>
      </c>
      <c r="C1206" t="s">
        <v>1081</v>
      </c>
      <c r="D1206" t="s">
        <v>1037</v>
      </c>
    </row>
    <row r="1207" spans="1:4">
      <c r="A1207">
        <v>4359751</v>
      </c>
      <c r="B1207">
        <v>450300</v>
      </c>
      <c r="C1207" t="s">
        <v>1081</v>
      </c>
      <c r="D1207" t="s">
        <v>1037</v>
      </c>
    </row>
    <row r="1208" spans="1:4">
      <c r="A1208">
        <v>4368719</v>
      </c>
      <c r="B1208">
        <v>5155147</v>
      </c>
      <c r="C1208" t="s">
        <v>1081</v>
      </c>
      <c r="D1208" t="s">
        <v>1037</v>
      </c>
    </row>
    <row r="1209" spans="1:4">
      <c r="A1209">
        <v>4360371</v>
      </c>
      <c r="B1209">
        <v>5789077</v>
      </c>
      <c r="C1209" t="s">
        <v>1081</v>
      </c>
      <c r="D1209" t="s">
        <v>1037</v>
      </c>
    </row>
    <row r="1210" spans="1:4">
      <c r="A1210">
        <v>4360371</v>
      </c>
      <c r="B1210">
        <v>5789077</v>
      </c>
      <c r="C1210" t="s">
        <v>1081</v>
      </c>
      <c r="D1210" t="s">
        <v>1037</v>
      </c>
    </row>
    <row r="1211" spans="1:4">
      <c r="A1211" t="s">
        <v>1093</v>
      </c>
      <c r="B1211">
        <v>5789077</v>
      </c>
      <c r="C1211" t="s">
        <v>1081</v>
      </c>
      <c r="D1211" t="s">
        <v>1037</v>
      </c>
    </row>
    <row r="1212" spans="1:4">
      <c r="A1212">
        <v>4362578</v>
      </c>
      <c r="B1212">
        <v>508980</v>
      </c>
      <c r="C1212" t="s">
        <v>1096</v>
      </c>
      <c r="D1212" t="s">
        <v>1037</v>
      </c>
    </row>
    <row r="1213" spans="1:4">
      <c r="A1213">
        <v>4362388</v>
      </c>
      <c r="B1213">
        <v>54400</v>
      </c>
      <c r="C1213" t="s">
        <v>1096</v>
      </c>
      <c r="D1213" t="s">
        <v>1037</v>
      </c>
    </row>
    <row r="1214" spans="1:4">
      <c r="A1214">
        <v>4363740</v>
      </c>
      <c r="B1214">
        <v>167700</v>
      </c>
      <c r="C1214" t="s">
        <v>1096</v>
      </c>
      <c r="D1214" t="s">
        <v>1037</v>
      </c>
    </row>
    <row r="1215" spans="1:4">
      <c r="A1215">
        <v>4318232</v>
      </c>
      <c r="B1215">
        <v>2341340</v>
      </c>
      <c r="C1215" t="s">
        <v>1096</v>
      </c>
      <c r="D1215" t="s">
        <v>1037</v>
      </c>
    </row>
    <row r="1216" spans="1:4">
      <c r="A1216">
        <v>4363740</v>
      </c>
      <c r="B1216">
        <v>222100</v>
      </c>
      <c r="C1216" t="s">
        <v>1096</v>
      </c>
      <c r="D1216" t="s">
        <v>1037</v>
      </c>
    </row>
    <row r="1217" spans="1:4">
      <c r="A1217">
        <v>4363740</v>
      </c>
      <c r="B1217">
        <v>3120220</v>
      </c>
      <c r="C1217" t="s">
        <v>1096</v>
      </c>
      <c r="D1217" t="s">
        <v>1037</v>
      </c>
    </row>
    <row r="1218" spans="1:4">
      <c r="A1218">
        <v>4363740</v>
      </c>
      <c r="B1218">
        <v>2898120</v>
      </c>
      <c r="C1218" t="s">
        <v>1096</v>
      </c>
      <c r="D1218" t="s">
        <v>1037</v>
      </c>
    </row>
    <row r="1219" spans="1:4">
      <c r="A1219">
        <v>4330754</v>
      </c>
      <c r="B1219">
        <v>72600</v>
      </c>
      <c r="C1219" t="s">
        <v>1096</v>
      </c>
      <c r="D1219" t="s">
        <v>1037</v>
      </c>
    </row>
    <row r="1220" spans="1:4">
      <c r="A1220">
        <v>4328628</v>
      </c>
      <c r="B1220">
        <v>47800</v>
      </c>
      <c r="C1220" t="s">
        <v>1096</v>
      </c>
      <c r="D1220" t="s">
        <v>1037</v>
      </c>
    </row>
    <row r="1221" spans="1:4">
      <c r="A1221" t="s">
        <v>1105</v>
      </c>
      <c r="B1221">
        <v>3192820</v>
      </c>
      <c r="C1221" t="s">
        <v>1096</v>
      </c>
      <c r="D1221" t="s">
        <v>1037</v>
      </c>
    </row>
    <row r="1222" spans="1:4">
      <c r="A1222">
        <v>4367887</v>
      </c>
      <c r="B1222">
        <v>54400</v>
      </c>
      <c r="C1222" t="s">
        <v>1107</v>
      </c>
      <c r="D1222" t="s">
        <v>1037</v>
      </c>
    </row>
    <row r="1223" spans="1:4">
      <c r="A1223" t="s">
        <v>1111</v>
      </c>
      <c r="B1223">
        <v>54400</v>
      </c>
      <c r="C1223" t="s">
        <v>1107</v>
      </c>
      <c r="D1223" t="s">
        <v>1037</v>
      </c>
    </row>
    <row r="1224" spans="1:4">
      <c r="A1224" t="s">
        <v>1111</v>
      </c>
      <c r="B1224">
        <v>54400</v>
      </c>
      <c r="C1224" t="s">
        <v>1107</v>
      </c>
      <c r="D1224" t="s">
        <v>1037</v>
      </c>
    </row>
    <row r="1225" spans="1:4">
      <c r="A1225" t="s">
        <v>1111</v>
      </c>
      <c r="B1225">
        <v>54400</v>
      </c>
      <c r="C1225" t="s">
        <v>1107</v>
      </c>
      <c r="D1225" t="s">
        <v>1037</v>
      </c>
    </row>
    <row r="1226" spans="1:4">
      <c r="A1226" t="s">
        <v>1118</v>
      </c>
      <c r="B1226">
        <v>127800</v>
      </c>
      <c r="C1226" t="s">
        <v>1115</v>
      </c>
      <c r="D1226" t="s">
        <v>1037</v>
      </c>
    </row>
    <row r="1227" spans="1:4">
      <c r="A1227" t="s">
        <v>1118</v>
      </c>
      <c r="B1227">
        <v>127800</v>
      </c>
      <c r="C1227" t="s">
        <v>1115</v>
      </c>
      <c r="D1227" t="s">
        <v>1037</v>
      </c>
    </row>
    <row r="1228" spans="1:4">
      <c r="A1228">
        <v>4343931</v>
      </c>
      <c r="B1228">
        <v>127800</v>
      </c>
      <c r="C1228" t="s">
        <v>1115</v>
      </c>
      <c r="D1228" t="s">
        <v>1037</v>
      </c>
    </row>
    <row r="1229" spans="1:4">
      <c r="A1229" t="s">
        <v>1118</v>
      </c>
      <c r="B1229">
        <v>127800</v>
      </c>
      <c r="C1229" t="s">
        <v>1115</v>
      </c>
      <c r="D1229" t="s">
        <v>1037</v>
      </c>
    </row>
    <row r="1230" spans="1:4">
      <c r="A1230">
        <v>4314006</v>
      </c>
      <c r="B1230">
        <v>176500</v>
      </c>
      <c r="C1230" t="s">
        <v>1185</v>
      </c>
      <c r="D1230" t="s">
        <v>1194</v>
      </c>
    </row>
    <row r="1231" spans="1:4">
      <c r="A1231">
        <v>4339144</v>
      </c>
      <c r="B1231">
        <v>0</v>
      </c>
      <c r="C1231" t="s">
        <v>1185</v>
      </c>
      <c r="D1231" t="s">
        <v>1195</v>
      </c>
    </row>
    <row r="1232" spans="1:4">
      <c r="A1232">
        <v>4339144</v>
      </c>
      <c r="B1232">
        <v>72947</v>
      </c>
      <c r="C1232" t="s">
        <v>1185</v>
      </c>
      <c r="D1232" t="s">
        <v>1196</v>
      </c>
    </row>
    <row r="1233" spans="1:4">
      <c r="A1233">
        <v>4337370</v>
      </c>
      <c r="B1233">
        <v>185000</v>
      </c>
      <c r="C1233" t="s">
        <v>1185</v>
      </c>
      <c r="D1233" t="s">
        <v>1197</v>
      </c>
    </row>
    <row r="1234" spans="1:4">
      <c r="A1234">
        <v>4337379</v>
      </c>
      <c r="B1234">
        <v>134200</v>
      </c>
      <c r="C1234" t="s">
        <v>1185</v>
      </c>
      <c r="D1234" t="s">
        <v>1198</v>
      </c>
    </row>
    <row r="1235" spans="1:4">
      <c r="A1235">
        <v>4337385</v>
      </c>
      <c r="B1235">
        <v>178300</v>
      </c>
      <c r="C1235" t="s">
        <v>1185</v>
      </c>
      <c r="D1235" t="s">
        <v>1199</v>
      </c>
    </row>
    <row r="1236" spans="1:4">
      <c r="A1236">
        <v>4337386</v>
      </c>
      <c r="B1236">
        <v>127800</v>
      </c>
      <c r="C1236" t="s">
        <v>1185</v>
      </c>
      <c r="D1236" t="s">
        <v>1200</v>
      </c>
    </row>
    <row r="1237" spans="1:4">
      <c r="A1237">
        <v>4337407</v>
      </c>
      <c r="B1237">
        <v>34800</v>
      </c>
      <c r="C1237" t="s">
        <v>1185</v>
      </c>
      <c r="D1237" t="s">
        <v>1201</v>
      </c>
    </row>
    <row r="1238" spans="1:4">
      <c r="A1238">
        <v>4337409</v>
      </c>
      <c r="B1238">
        <v>138800</v>
      </c>
      <c r="C1238" t="s">
        <v>1185</v>
      </c>
      <c r="D1238" t="s">
        <v>1202</v>
      </c>
    </row>
    <row r="1239" spans="1:4">
      <c r="A1239">
        <v>4337429</v>
      </c>
      <c r="B1239">
        <v>50500</v>
      </c>
      <c r="C1239" t="s">
        <v>1185</v>
      </c>
      <c r="D1239" t="s">
        <v>1203</v>
      </c>
    </row>
    <row r="1240" spans="1:4">
      <c r="A1240">
        <v>4337464</v>
      </c>
      <c r="B1240">
        <v>127800</v>
      </c>
      <c r="C1240" t="s">
        <v>1185</v>
      </c>
      <c r="D1240" t="s">
        <v>1204</v>
      </c>
    </row>
    <row r="1241" spans="1:4">
      <c r="A1241">
        <v>4337471</v>
      </c>
      <c r="B1241">
        <v>175800</v>
      </c>
      <c r="C1241" t="s">
        <v>1185</v>
      </c>
      <c r="D1241" t="s">
        <v>1205</v>
      </c>
    </row>
    <row r="1242" spans="1:4">
      <c r="A1242">
        <v>4337478</v>
      </c>
      <c r="B1242">
        <v>143000</v>
      </c>
      <c r="C1242" t="s">
        <v>1185</v>
      </c>
      <c r="D1242" t="s">
        <v>1206</v>
      </c>
    </row>
    <row r="1243" spans="1:4">
      <c r="A1243">
        <v>4338652</v>
      </c>
      <c r="B1243">
        <v>127800</v>
      </c>
      <c r="C1243" t="s">
        <v>1185</v>
      </c>
      <c r="D1243" t="s">
        <v>1207</v>
      </c>
    </row>
    <row r="1244" spans="1:4">
      <c r="A1244">
        <v>4338655</v>
      </c>
      <c r="B1244">
        <v>50500</v>
      </c>
      <c r="C1244" t="s">
        <v>1185</v>
      </c>
      <c r="D1244" t="s">
        <v>1208</v>
      </c>
    </row>
    <row r="1245" spans="1:4">
      <c r="A1245">
        <v>4338660</v>
      </c>
      <c r="B1245">
        <v>178300</v>
      </c>
      <c r="C1245" t="s">
        <v>1185</v>
      </c>
      <c r="D1245" t="s">
        <v>1209</v>
      </c>
    </row>
    <row r="1246" spans="1:4">
      <c r="A1246">
        <v>4338672</v>
      </c>
      <c r="B1246">
        <v>185000</v>
      </c>
      <c r="C1246" t="s">
        <v>1185</v>
      </c>
      <c r="D1246" t="s">
        <v>1210</v>
      </c>
    </row>
    <row r="1247" spans="1:4">
      <c r="A1247">
        <v>4338681</v>
      </c>
      <c r="B1247">
        <v>127800</v>
      </c>
      <c r="C1247" t="s">
        <v>1185</v>
      </c>
      <c r="D1247" t="s">
        <v>1211</v>
      </c>
    </row>
    <row r="1248" spans="1:4">
      <c r="A1248">
        <v>4338692</v>
      </c>
      <c r="B1248">
        <v>143000</v>
      </c>
      <c r="C1248" t="s">
        <v>1185</v>
      </c>
      <c r="D1248" t="s">
        <v>1212</v>
      </c>
    </row>
    <row r="1249" spans="1:4">
      <c r="A1249">
        <v>4338694</v>
      </c>
      <c r="B1249">
        <v>63800</v>
      </c>
      <c r="C1249" t="s">
        <v>1185</v>
      </c>
      <c r="D1249" t="s">
        <v>1213</v>
      </c>
    </row>
    <row r="1250" spans="1:4">
      <c r="A1250">
        <v>4338699</v>
      </c>
      <c r="B1250">
        <v>127800</v>
      </c>
      <c r="C1250" t="s">
        <v>1185</v>
      </c>
      <c r="D1250" t="s">
        <v>1214</v>
      </c>
    </row>
    <row r="1251" spans="1:4">
      <c r="A1251">
        <v>4339856</v>
      </c>
      <c r="B1251">
        <v>61600</v>
      </c>
      <c r="C1251" t="s">
        <v>1185</v>
      </c>
      <c r="D1251" t="s">
        <v>1215</v>
      </c>
    </row>
    <row r="1252" spans="1:4">
      <c r="A1252">
        <v>4339857</v>
      </c>
      <c r="B1252">
        <v>50500</v>
      </c>
      <c r="C1252" t="s">
        <v>1185</v>
      </c>
      <c r="D1252" t="s">
        <v>1216</v>
      </c>
    </row>
    <row r="1253" spans="1:4">
      <c r="A1253">
        <v>4339868</v>
      </c>
      <c r="B1253">
        <v>165100</v>
      </c>
      <c r="C1253" t="s">
        <v>1185</v>
      </c>
      <c r="D1253" t="s">
        <v>1217</v>
      </c>
    </row>
    <row r="1254" spans="1:4">
      <c r="A1254">
        <v>4339871</v>
      </c>
      <c r="B1254">
        <v>127800</v>
      </c>
      <c r="C1254" t="s">
        <v>1185</v>
      </c>
      <c r="D1254" t="s">
        <v>1218</v>
      </c>
    </row>
    <row r="1255" spans="1:4">
      <c r="A1255">
        <v>4339879</v>
      </c>
      <c r="B1255">
        <v>185000</v>
      </c>
      <c r="C1255" t="s">
        <v>1185</v>
      </c>
      <c r="D1255" t="s">
        <v>1219</v>
      </c>
    </row>
    <row r="1256" spans="1:4">
      <c r="A1256">
        <v>4334350</v>
      </c>
      <c r="B1256">
        <v>170400</v>
      </c>
      <c r="C1256" t="s">
        <v>1185</v>
      </c>
      <c r="D1256" t="s">
        <v>1220</v>
      </c>
    </row>
    <row r="1257" spans="1:4">
      <c r="A1257">
        <v>4334366</v>
      </c>
      <c r="B1257">
        <v>78600</v>
      </c>
      <c r="C1257" t="s">
        <v>1185</v>
      </c>
      <c r="D1257" t="s">
        <v>1221</v>
      </c>
    </row>
    <row r="1258" spans="1:4">
      <c r="A1258">
        <v>4334497</v>
      </c>
      <c r="B1258">
        <v>47800</v>
      </c>
      <c r="C1258" t="s">
        <v>1185</v>
      </c>
      <c r="D1258" t="s">
        <v>1222</v>
      </c>
    </row>
    <row r="1259" spans="1:4">
      <c r="A1259">
        <v>4334811</v>
      </c>
      <c r="B1259">
        <v>213000</v>
      </c>
      <c r="C1259" t="s">
        <v>1185</v>
      </c>
      <c r="D1259" t="s">
        <v>1223</v>
      </c>
    </row>
    <row r="1260" spans="1:4">
      <c r="A1260">
        <v>4338547</v>
      </c>
      <c r="B1260">
        <v>47800</v>
      </c>
      <c r="C1260" t="s">
        <v>1185</v>
      </c>
      <c r="D1260" t="s">
        <v>1224</v>
      </c>
    </row>
    <row r="1261" spans="1:4">
      <c r="A1261">
        <v>4338552</v>
      </c>
      <c r="B1261">
        <v>47800</v>
      </c>
      <c r="C1261" t="s">
        <v>1185</v>
      </c>
      <c r="D1261" t="s">
        <v>1225</v>
      </c>
    </row>
    <row r="1262" spans="1:4">
      <c r="A1262">
        <v>4338676</v>
      </c>
      <c r="B1262">
        <v>47800</v>
      </c>
      <c r="C1262" t="s">
        <v>1185</v>
      </c>
      <c r="D1262" t="s">
        <v>1226</v>
      </c>
    </row>
    <row r="1263" spans="1:4">
      <c r="A1263">
        <v>4338784</v>
      </c>
      <c r="B1263">
        <v>47800</v>
      </c>
      <c r="C1263" t="s">
        <v>1185</v>
      </c>
      <c r="D1263" t="s">
        <v>1227</v>
      </c>
    </row>
    <row r="1264" spans="1:4">
      <c r="A1264">
        <v>4338817</v>
      </c>
      <c r="B1264">
        <v>47800</v>
      </c>
      <c r="C1264" t="s">
        <v>1185</v>
      </c>
      <c r="D1264" t="s">
        <v>1228</v>
      </c>
    </row>
    <row r="1265" spans="1:4">
      <c r="A1265">
        <v>4338821</v>
      </c>
      <c r="B1265">
        <v>47800</v>
      </c>
      <c r="C1265" t="s">
        <v>1185</v>
      </c>
      <c r="D1265" t="s">
        <v>1229</v>
      </c>
    </row>
    <row r="1266" spans="1:4">
      <c r="A1266">
        <v>4338865</v>
      </c>
      <c r="B1266">
        <v>47800</v>
      </c>
      <c r="C1266" t="s">
        <v>1185</v>
      </c>
      <c r="D1266" t="s">
        <v>1230</v>
      </c>
    </row>
    <row r="1267" spans="1:4">
      <c r="A1267">
        <v>4338995</v>
      </c>
      <c r="B1267">
        <v>107400</v>
      </c>
      <c r="C1267" t="s">
        <v>1185</v>
      </c>
      <c r="D1267" t="s">
        <v>1231</v>
      </c>
    </row>
    <row r="1268" spans="1:4">
      <c r="A1268">
        <v>4339076</v>
      </c>
      <c r="B1268">
        <v>214500</v>
      </c>
      <c r="C1268" t="s">
        <v>1185</v>
      </c>
      <c r="D1268" t="s">
        <v>1232</v>
      </c>
    </row>
    <row r="1269" spans="1:4">
      <c r="A1269">
        <v>4339077</v>
      </c>
      <c r="B1269">
        <v>348600</v>
      </c>
      <c r="C1269" t="s">
        <v>1185</v>
      </c>
      <c r="D1269" t="s">
        <v>1233</v>
      </c>
    </row>
    <row r="1270" spans="1:4">
      <c r="A1270">
        <v>4339093</v>
      </c>
      <c r="B1270">
        <v>149300</v>
      </c>
      <c r="C1270" t="s">
        <v>1185</v>
      </c>
      <c r="D1270" t="s">
        <v>1234</v>
      </c>
    </row>
    <row r="1271" spans="1:4">
      <c r="A1271" t="s">
        <v>1169</v>
      </c>
      <c r="B1271">
        <v>4803647</v>
      </c>
      <c r="C1271" t="s">
        <v>1185</v>
      </c>
      <c r="D1271" t="s">
        <v>1235</v>
      </c>
    </row>
    <row r="1272" spans="1:4">
      <c r="A1272" t="s">
        <v>1170</v>
      </c>
      <c r="B1272">
        <v>4789860</v>
      </c>
      <c r="C1272" t="s">
        <v>1186</v>
      </c>
      <c r="D1272" t="s">
        <v>1170</v>
      </c>
    </row>
    <row r="1273" spans="1:4">
      <c r="A1273" t="s">
        <v>1170</v>
      </c>
      <c r="B1273">
        <v>4799410</v>
      </c>
      <c r="C1273" t="s">
        <v>1186</v>
      </c>
      <c r="D1273" t="s">
        <v>1170</v>
      </c>
    </row>
    <row r="1274" spans="1:4">
      <c r="A1274" t="s">
        <v>1170</v>
      </c>
      <c r="B1274">
        <v>9550</v>
      </c>
      <c r="C1274" t="s">
        <v>1186</v>
      </c>
      <c r="D1274" t="s">
        <v>1170</v>
      </c>
    </row>
    <row r="1275" spans="1:4">
      <c r="A1275">
        <v>4339144</v>
      </c>
      <c r="B1275">
        <v>43553</v>
      </c>
      <c r="C1275" t="s">
        <v>1186</v>
      </c>
      <c r="D1275" t="s">
        <v>1170</v>
      </c>
    </row>
    <row r="1276" spans="1:4">
      <c r="A1276">
        <v>4339074</v>
      </c>
      <c r="B1276">
        <v>214500</v>
      </c>
      <c r="C1276" t="s">
        <v>1186</v>
      </c>
      <c r="D1276" t="s">
        <v>1170</v>
      </c>
    </row>
    <row r="1277" spans="1:4">
      <c r="A1277">
        <v>4339155</v>
      </c>
      <c r="B1277">
        <v>47800</v>
      </c>
      <c r="C1277" t="s">
        <v>1186</v>
      </c>
      <c r="D1277" t="s">
        <v>1170</v>
      </c>
    </row>
    <row r="1278" spans="1:4">
      <c r="A1278">
        <v>4340366</v>
      </c>
      <c r="B1278">
        <v>47800</v>
      </c>
      <c r="C1278" t="s">
        <v>1186</v>
      </c>
      <c r="D1278" t="s">
        <v>1170</v>
      </c>
    </row>
    <row r="1279" spans="1:4">
      <c r="A1279">
        <v>4340368</v>
      </c>
      <c r="B1279">
        <v>47800</v>
      </c>
      <c r="C1279" t="s">
        <v>1186</v>
      </c>
      <c r="D1279" t="s">
        <v>1170</v>
      </c>
    </row>
    <row r="1280" spans="1:4">
      <c r="A1280">
        <v>4340609</v>
      </c>
      <c r="B1280">
        <v>47800</v>
      </c>
      <c r="C1280" t="s">
        <v>1186</v>
      </c>
      <c r="D1280" t="s">
        <v>1170</v>
      </c>
    </row>
    <row r="1281" spans="1:4">
      <c r="A1281">
        <v>4341711</v>
      </c>
      <c r="B1281">
        <v>47800</v>
      </c>
      <c r="C1281" t="s">
        <v>1186</v>
      </c>
      <c r="D1281" t="s">
        <v>1170</v>
      </c>
    </row>
    <row r="1282" spans="1:4">
      <c r="A1282">
        <v>4340796</v>
      </c>
      <c r="B1282">
        <v>47800</v>
      </c>
      <c r="C1282" t="s">
        <v>1186</v>
      </c>
      <c r="D1282" t="s">
        <v>1170</v>
      </c>
    </row>
    <row r="1283" spans="1:4">
      <c r="A1283">
        <v>4340795</v>
      </c>
      <c r="B1283">
        <v>47800</v>
      </c>
      <c r="C1283" t="s">
        <v>1186</v>
      </c>
      <c r="D1283" t="s">
        <v>1170</v>
      </c>
    </row>
    <row r="1284" spans="1:4">
      <c r="A1284">
        <v>4340805</v>
      </c>
      <c r="B1284">
        <v>47800</v>
      </c>
      <c r="C1284" t="s">
        <v>1186</v>
      </c>
      <c r="D1284" t="s">
        <v>1170</v>
      </c>
    </row>
    <row r="1285" spans="1:4">
      <c r="A1285">
        <v>4340813</v>
      </c>
      <c r="B1285">
        <v>47800</v>
      </c>
      <c r="C1285" t="s">
        <v>1186</v>
      </c>
      <c r="D1285" t="s">
        <v>1170</v>
      </c>
    </row>
    <row r="1286" spans="1:4">
      <c r="A1286">
        <v>4340840</v>
      </c>
      <c r="B1286">
        <v>47800</v>
      </c>
      <c r="C1286" t="s">
        <v>1186</v>
      </c>
      <c r="D1286" t="s">
        <v>1170</v>
      </c>
    </row>
    <row r="1287" spans="1:4">
      <c r="A1287">
        <v>4340845</v>
      </c>
      <c r="B1287">
        <v>47800</v>
      </c>
      <c r="C1287" t="s">
        <v>1186</v>
      </c>
      <c r="D1287" t="s">
        <v>1170</v>
      </c>
    </row>
    <row r="1288" spans="1:4">
      <c r="A1288">
        <v>4340910</v>
      </c>
      <c r="B1288">
        <v>113500</v>
      </c>
      <c r="C1288" t="s">
        <v>1186</v>
      </c>
      <c r="D1288" t="s">
        <v>1170</v>
      </c>
    </row>
    <row r="1289" spans="1:4">
      <c r="A1289">
        <v>4341052</v>
      </c>
      <c r="B1289">
        <v>47800</v>
      </c>
      <c r="C1289" t="s">
        <v>1186</v>
      </c>
      <c r="D1289" t="s">
        <v>1170</v>
      </c>
    </row>
    <row r="1290" spans="1:4">
      <c r="A1290">
        <v>4341058</v>
      </c>
      <c r="B1290">
        <v>47800</v>
      </c>
      <c r="C1290" t="s">
        <v>1186</v>
      </c>
      <c r="D1290" t="s">
        <v>1170</v>
      </c>
    </row>
    <row r="1291" spans="1:4">
      <c r="A1291">
        <v>4341060</v>
      </c>
      <c r="B1291">
        <v>47800</v>
      </c>
      <c r="C1291" t="s">
        <v>1186</v>
      </c>
      <c r="D1291" t="s">
        <v>1170</v>
      </c>
    </row>
    <row r="1292" spans="1:4">
      <c r="A1292">
        <v>4341216</v>
      </c>
      <c r="B1292">
        <v>47800</v>
      </c>
      <c r="C1292" t="s">
        <v>1186</v>
      </c>
      <c r="D1292" t="s">
        <v>1170</v>
      </c>
    </row>
    <row r="1293" spans="1:4">
      <c r="A1293">
        <v>4341218</v>
      </c>
      <c r="B1293">
        <v>47800</v>
      </c>
      <c r="C1293" t="s">
        <v>1186</v>
      </c>
      <c r="D1293" t="s">
        <v>1170</v>
      </c>
    </row>
    <row r="1294" spans="1:4">
      <c r="A1294">
        <v>4341220</v>
      </c>
      <c r="B1294">
        <v>47800</v>
      </c>
      <c r="C1294" t="s">
        <v>1186</v>
      </c>
      <c r="D1294" t="s">
        <v>1170</v>
      </c>
    </row>
    <row r="1295" spans="1:4">
      <c r="A1295">
        <v>4341498</v>
      </c>
      <c r="B1295">
        <v>47800</v>
      </c>
      <c r="C1295" t="s">
        <v>1186</v>
      </c>
      <c r="D1295" t="s">
        <v>1170</v>
      </c>
    </row>
    <row r="1296" spans="1:4">
      <c r="A1296">
        <v>4341502</v>
      </c>
      <c r="B1296">
        <v>47800</v>
      </c>
      <c r="C1296" t="s">
        <v>1186</v>
      </c>
      <c r="D1296" t="s">
        <v>1170</v>
      </c>
    </row>
    <row r="1297" spans="1:4">
      <c r="A1297">
        <v>4341505</v>
      </c>
      <c r="B1297">
        <v>47800</v>
      </c>
      <c r="C1297" t="s">
        <v>1186</v>
      </c>
      <c r="D1297" t="s">
        <v>1170</v>
      </c>
    </row>
    <row r="1298" spans="1:4">
      <c r="A1298">
        <v>4341523</v>
      </c>
      <c r="B1298">
        <v>47800</v>
      </c>
      <c r="C1298" t="s">
        <v>1186</v>
      </c>
      <c r="D1298" t="s">
        <v>1170</v>
      </c>
    </row>
    <row r="1299" spans="1:4">
      <c r="A1299">
        <v>4340327</v>
      </c>
      <c r="B1299">
        <v>492960</v>
      </c>
      <c r="C1299" t="s">
        <v>1186</v>
      </c>
      <c r="D1299" t="s">
        <v>1170</v>
      </c>
    </row>
    <row r="1300" spans="1:4">
      <c r="A1300">
        <v>4341430</v>
      </c>
      <c r="B1300">
        <v>4296900</v>
      </c>
      <c r="C1300" t="s">
        <v>1186</v>
      </c>
      <c r="D1300" t="s">
        <v>1170</v>
      </c>
    </row>
    <row r="1301" spans="1:4">
      <c r="A1301">
        <v>4341100</v>
      </c>
      <c r="B1301">
        <v>44600</v>
      </c>
      <c r="C1301" t="s">
        <v>1186</v>
      </c>
      <c r="D1301" t="s">
        <v>1170</v>
      </c>
    </row>
    <row r="1302" spans="1:4">
      <c r="A1302">
        <v>4339861</v>
      </c>
      <c r="B1302">
        <v>47500</v>
      </c>
      <c r="C1302" t="s">
        <v>1186</v>
      </c>
      <c r="D1302" t="s">
        <v>1170</v>
      </c>
    </row>
    <row r="1303" spans="1:4">
      <c r="A1303">
        <v>4341575</v>
      </c>
      <c r="B1303">
        <v>91000</v>
      </c>
      <c r="C1303" t="s">
        <v>1186</v>
      </c>
      <c r="D1303" t="s">
        <v>1170</v>
      </c>
    </row>
    <row r="1304" spans="1:4">
      <c r="A1304">
        <v>4345001</v>
      </c>
      <c r="B1304">
        <v>48000</v>
      </c>
      <c r="C1304" t="s">
        <v>1186</v>
      </c>
      <c r="D1304" t="s">
        <v>1170</v>
      </c>
    </row>
    <row r="1305" spans="1:4">
      <c r="A1305">
        <v>4340467</v>
      </c>
      <c r="B1305">
        <v>63800</v>
      </c>
      <c r="C1305" t="s">
        <v>1186</v>
      </c>
      <c r="D1305" t="s">
        <v>1170</v>
      </c>
    </row>
    <row r="1306" spans="1:4">
      <c r="A1306">
        <v>4340475</v>
      </c>
      <c r="B1306">
        <v>50500</v>
      </c>
      <c r="C1306" t="s">
        <v>1186</v>
      </c>
      <c r="D1306" t="s">
        <v>1170</v>
      </c>
    </row>
    <row r="1307" spans="1:4">
      <c r="A1307">
        <v>4340477</v>
      </c>
      <c r="B1307">
        <v>127800</v>
      </c>
      <c r="C1307" t="s">
        <v>1186</v>
      </c>
      <c r="D1307" t="s">
        <v>1170</v>
      </c>
    </row>
    <row r="1308" spans="1:4">
      <c r="A1308">
        <v>4340481</v>
      </c>
      <c r="B1308">
        <v>50500</v>
      </c>
      <c r="C1308" t="s">
        <v>1186</v>
      </c>
      <c r="D1308" t="s">
        <v>1170</v>
      </c>
    </row>
    <row r="1309" spans="1:4">
      <c r="A1309">
        <v>4340487</v>
      </c>
      <c r="B1309">
        <v>42000</v>
      </c>
      <c r="C1309" t="s">
        <v>1186</v>
      </c>
      <c r="D1309" t="s">
        <v>1170</v>
      </c>
    </row>
    <row r="1310" spans="1:4">
      <c r="A1310">
        <v>4340489</v>
      </c>
      <c r="B1310">
        <v>15200</v>
      </c>
      <c r="C1310" t="s">
        <v>1186</v>
      </c>
      <c r="D1310" t="s">
        <v>1170</v>
      </c>
    </row>
    <row r="1311" spans="1:4">
      <c r="A1311">
        <v>4340497</v>
      </c>
      <c r="B1311">
        <v>127800</v>
      </c>
      <c r="C1311" t="s">
        <v>1186</v>
      </c>
      <c r="D1311" t="s">
        <v>1170</v>
      </c>
    </row>
    <row r="1312" spans="1:4">
      <c r="A1312">
        <v>4334358</v>
      </c>
      <c r="B1312">
        <v>319500</v>
      </c>
      <c r="C1312" t="s">
        <v>1186</v>
      </c>
      <c r="D1312" t="s">
        <v>1170</v>
      </c>
    </row>
    <row r="1313" spans="1:4">
      <c r="A1313">
        <v>4338825</v>
      </c>
      <c r="B1313">
        <v>319500</v>
      </c>
      <c r="C1313" t="s">
        <v>1186</v>
      </c>
      <c r="D1313" t="s">
        <v>1170</v>
      </c>
    </row>
    <row r="1314" spans="1:4">
      <c r="A1314">
        <v>4338826</v>
      </c>
      <c r="B1314">
        <v>319500</v>
      </c>
      <c r="C1314" t="s">
        <v>1186</v>
      </c>
      <c r="D1314" t="s">
        <v>1170</v>
      </c>
    </row>
    <row r="1315" spans="1:4">
      <c r="A1315">
        <v>4339064</v>
      </c>
      <c r="B1315">
        <v>214500</v>
      </c>
      <c r="C1315" t="s">
        <v>1186</v>
      </c>
      <c r="D1315" t="s">
        <v>1170</v>
      </c>
    </row>
    <row r="1316" spans="1:4">
      <c r="A1316">
        <v>4339073</v>
      </c>
      <c r="B1316">
        <v>110400</v>
      </c>
      <c r="C1316" t="s">
        <v>1186</v>
      </c>
      <c r="D1316" t="s">
        <v>1170</v>
      </c>
    </row>
    <row r="1317" spans="1:4">
      <c r="A1317">
        <v>4340792</v>
      </c>
      <c r="B1317">
        <v>27300</v>
      </c>
      <c r="C1317" t="s">
        <v>1186</v>
      </c>
      <c r="D1317" t="s">
        <v>1170</v>
      </c>
    </row>
    <row r="1318" spans="1:4">
      <c r="A1318">
        <v>4340804</v>
      </c>
      <c r="B1318">
        <v>27300</v>
      </c>
      <c r="C1318" t="s">
        <v>1186</v>
      </c>
      <c r="D1318" t="s">
        <v>1170</v>
      </c>
    </row>
    <row r="1319" spans="1:4">
      <c r="A1319">
        <v>4342007</v>
      </c>
      <c r="B1319">
        <v>47800</v>
      </c>
      <c r="C1319" t="s">
        <v>1186</v>
      </c>
      <c r="D1319" t="s">
        <v>1170</v>
      </c>
    </row>
    <row r="1320" spans="1:4">
      <c r="A1320">
        <v>4342358</v>
      </c>
      <c r="B1320">
        <v>17900</v>
      </c>
      <c r="C1320" t="s">
        <v>1186</v>
      </c>
      <c r="D1320" t="s">
        <v>1170</v>
      </c>
    </row>
    <row r="1321" spans="1:4">
      <c r="A1321">
        <v>4343148</v>
      </c>
      <c r="B1321">
        <v>47800</v>
      </c>
      <c r="C1321" t="s">
        <v>1186</v>
      </c>
      <c r="D1321" t="s">
        <v>1170</v>
      </c>
    </row>
    <row r="1322" spans="1:4">
      <c r="A1322">
        <v>4343149</v>
      </c>
      <c r="B1322">
        <v>113500</v>
      </c>
      <c r="C1322" t="s">
        <v>1186</v>
      </c>
      <c r="D1322" t="s">
        <v>1170</v>
      </c>
    </row>
    <row r="1323" spans="1:4">
      <c r="A1323">
        <v>4343150</v>
      </c>
      <c r="B1323">
        <v>116500</v>
      </c>
      <c r="C1323" t="s">
        <v>1186</v>
      </c>
      <c r="D1323" t="s">
        <v>1170</v>
      </c>
    </row>
    <row r="1324" spans="1:4">
      <c r="A1324">
        <v>4342350</v>
      </c>
      <c r="B1324">
        <v>47800</v>
      </c>
      <c r="C1324" t="s">
        <v>1186</v>
      </c>
      <c r="D1324" t="s">
        <v>1170</v>
      </c>
    </row>
    <row r="1325" spans="1:4">
      <c r="A1325">
        <v>4343152</v>
      </c>
      <c r="B1325">
        <v>348600</v>
      </c>
      <c r="C1325" t="s">
        <v>1186</v>
      </c>
      <c r="D1325" t="s">
        <v>1170</v>
      </c>
    </row>
    <row r="1326" spans="1:4">
      <c r="A1326">
        <v>4343153</v>
      </c>
      <c r="B1326">
        <v>170300</v>
      </c>
      <c r="C1326" t="s">
        <v>1186</v>
      </c>
      <c r="D1326" t="s">
        <v>1170</v>
      </c>
    </row>
    <row r="1327" spans="1:4">
      <c r="A1327">
        <v>4343156</v>
      </c>
      <c r="B1327">
        <v>214500</v>
      </c>
      <c r="C1327" t="s">
        <v>1186</v>
      </c>
      <c r="D1327" t="s">
        <v>1170</v>
      </c>
    </row>
    <row r="1328" spans="1:4">
      <c r="A1328">
        <v>4343157</v>
      </c>
      <c r="B1328">
        <v>113500</v>
      </c>
      <c r="C1328" t="s">
        <v>1186</v>
      </c>
      <c r="D1328" t="s">
        <v>1170</v>
      </c>
    </row>
    <row r="1329" spans="1:4">
      <c r="A1329">
        <v>4343159</v>
      </c>
      <c r="B1329">
        <v>116500</v>
      </c>
      <c r="C1329" t="s">
        <v>1186</v>
      </c>
      <c r="D1329" t="s">
        <v>1170</v>
      </c>
    </row>
    <row r="1330" spans="1:4">
      <c r="A1330">
        <v>4343180</v>
      </c>
      <c r="B1330">
        <v>110400</v>
      </c>
      <c r="C1330" t="s">
        <v>1186</v>
      </c>
      <c r="D1330" t="s">
        <v>1170</v>
      </c>
    </row>
    <row r="1331" spans="1:4">
      <c r="A1331">
        <v>4343184</v>
      </c>
      <c r="B1331">
        <v>88600</v>
      </c>
      <c r="C1331" t="s">
        <v>1186</v>
      </c>
      <c r="D1331" t="s">
        <v>1170</v>
      </c>
    </row>
    <row r="1332" spans="1:4">
      <c r="A1332">
        <v>4343185</v>
      </c>
      <c r="B1332">
        <v>214500</v>
      </c>
      <c r="C1332" t="s">
        <v>1186</v>
      </c>
      <c r="D1332" t="s">
        <v>1170</v>
      </c>
    </row>
    <row r="1333" spans="1:4">
      <c r="A1333">
        <v>4343192</v>
      </c>
      <c r="B1333">
        <v>47800</v>
      </c>
      <c r="C1333" t="s">
        <v>1186</v>
      </c>
      <c r="D1333" t="s">
        <v>1170</v>
      </c>
    </row>
    <row r="1334" spans="1:4">
      <c r="A1334">
        <v>4343230</v>
      </c>
      <c r="B1334">
        <v>78600</v>
      </c>
      <c r="C1334" t="s">
        <v>1186</v>
      </c>
      <c r="D1334" t="s">
        <v>1170</v>
      </c>
    </row>
    <row r="1335" spans="1:4">
      <c r="A1335">
        <v>4343252</v>
      </c>
      <c r="B1335">
        <v>17900</v>
      </c>
      <c r="C1335" t="s">
        <v>1186</v>
      </c>
      <c r="D1335" t="s">
        <v>1170</v>
      </c>
    </row>
    <row r="1336" spans="1:4">
      <c r="A1336">
        <v>4343285</v>
      </c>
      <c r="B1336">
        <v>47800</v>
      </c>
      <c r="C1336" t="s">
        <v>1186</v>
      </c>
      <c r="D1336" t="s">
        <v>1170</v>
      </c>
    </row>
    <row r="1337" spans="1:4">
      <c r="A1337">
        <v>4343371</v>
      </c>
      <c r="B1337">
        <v>47800</v>
      </c>
      <c r="C1337" t="s">
        <v>1186</v>
      </c>
      <c r="D1337" t="s">
        <v>1170</v>
      </c>
    </row>
    <row r="1338" spans="1:4">
      <c r="A1338">
        <v>4343373</v>
      </c>
      <c r="B1338">
        <v>47800</v>
      </c>
      <c r="C1338" t="s">
        <v>1186</v>
      </c>
      <c r="D1338" t="s">
        <v>1170</v>
      </c>
    </row>
    <row r="1339" spans="1:4">
      <c r="A1339">
        <v>4343474</v>
      </c>
      <c r="B1339">
        <v>47800</v>
      </c>
      <c r="C1339" t="s">
        <v>1186</v>
      </c>
      <c r="D1339" t="s">
        <v>1170</v>
      </c>
    </row>
    <row r="1340" spans="1:4">
      <c r="A1340">
        <v>4343480</v>
      </c>
      <c r="B1340">
        <v>47800</v>
      </c>
      <c r="C1340" t="s">
        <v>1186</v>
      </c>
      <c r="D1340" t="s">
        <v>1170</v>
      </c>
    </row>
    <row r="1341" spans="1:4">
      <c r="A1341">
        <v>4343490</v>
      </c>
      <c r="B1341">
        <v>47800</v>
      </c>
      <c r="C1341" t="s">
        <v>1186</v>
      </c>
      <c r="D1341" t="s">
        <v>1170</v>
      </c>
    </row>
    <row r="1342" spans="1:4">
      <c r="A1342">
        <v>4343538</v>
      </c>
      <c r="B1342">
        <v>47800</v>
      </c>
      <c r="C1342" t="s">
        <v>1186</v>
      </c>
      <c r="D1342" t="s">
        <v>1170</v>
      </c>
    </row>
    <row r="1343" spans="1:4">
      <c r="A1343">
        <v>4343562</v>
      </c>
      <c r="B1343">
        <v>47800</v>
      </c>
      <c r="C1343" t="s">
        <v>1186</v>
      </c>
      <c r="D1343" t="s">
        <v>1170</v>
      </c>
    </row>
    <row r="1344" spans="1:4">
      <c r="A1344">
        <v>4343568</v>
      </c>
      <c r="B1344">
        <v>47800</v>
      </c>
      <c r="C1344" t="s">
        <v>1186</v>
      </c>
      <c r="D1344" t="s">
        <v>1170</v>
      </c>
    </row>
    <row r="1345" spans="1:4">
      <c r="A1345">
        <v>4343584</v>
      </c>
      <c r="B1345">
        <v>47800</v>
      </c>
      <c r="C1345" t="s">
        <v>1186</v>
      </c>
      <c r="D1345" t="s">
        <v>1170</v>
      </c>
    </row>
    <row r="1346" spans="1:4">
      <c r="A1346">
        <v>4343631</v>
      </c>
      <c r="B1346">
        <v>47800</v>
      </c>
      <c r="C1346" t="s">
        <v>1186</v>
      </c>
      <c r="D1346" t="s">
        <v>1170</v>
      </c>
    </row>
    <row r="1347" spans="1:4">
      <c r="A1347">
        <v>4343781</v>
      </c>
      <c r="B1347">
        <v>47800</v>
      </c>
      <c r="C1347" t="s">
        <v>1186</v>
      </c>
      <c r="D1347" t="s">
        <v>1170</v>
      </c>
    </row>
    <row r="1348" spans="1:4">
      <c r="A1348">
        <v>4343783</v>
      </c>
      <c r="B1348">
        <v>47800</v>
      </c>
      <c r="C1348" t="s">
        <v>1186</v>
      </c>
      <c r="D1348" t="s">
        <v>1170</v>
      </c>
    </row>
    <row r="1349" spans="1:4">
      <c r="A1349">
        <v>4343795</v>
      </c>
      <c r="B1349">
        <v>47800</v>
      </c>
      <c r="C1349" t="s">
        <v>1186</v>
      </c>
      <c r="D1349" t="s">
        <v>1170</v>
      </c>
    </row>
    <row r="1350" spans="1:4">
      <c r="A1350">
        <v>4343820</v>
      </c>
      <c r="B1350">
        <v>47800</v>
      </c>
      <c r="C1350" t="s">
        <v>1186</v>
      </c>
      <c r="D1350" t="s">
        <v>1170</v>
      </c>
    </row>
    <row r="1351" spans="1:4">
      <c r="A1351">
        <v>4343822</v>
      </c>
      <c r="B1351">
        <v>47800</v>
      </c>
      <c r="C1351" t="s">
        <v>1186</v>
      </c>
      <c r="D1351" t="s">
        <v>1170</v>
      </c>
    </row>
    <row r="1352" spans="1:4">
      <c r="A1352">
        <v>4343830</v>
      </c>
      <c r="B1352">
        <v>47800</v>
      </c>
      <c r="C1352" t="s">
        <v>1186</v>
      </c>
      <c r="D1352" t="s">
        <v>1170</v>
      </c>
    </row>
    <row r="1353" spans="1:4">
      <c r="A1353">
        <v>4343833</v>
      </c>
      <c r="B1353">
        <v>47800</v>
      </c>
      <c r="C1353" t="s">
        <v>1186</v>
      </c>
      <c r="D1353" t="s">
        <v>1170</v>
      </c>
    </row>
    <row r="1354" spans="1:4">
      <c r="A1354">
        <v>4344122</v>
      </c>
      <c r="B1354">
        <v>47800</v>
      </c>
      <c r="C1354" t="s">
        <v>1186</v>
      </c>
      <c r="D1354" t="s">
        <v>1170</v>
      </c>
    </row>
    <row r="1355" spans="1:4">
      <c r="A1355">
        <v>4344149</v>
      </c>
      <c r="B1355">
        <v>47800</v>
      </c>
      <c r="C1355" t="s">
        <v>1186</v>
      </c>
      <c r="D1355" t="s">
        <v>1170</v>
      </c>
    </row>
    <row r="1356" spans="1:4">
      <c r="A1356">
        <v>4344260</v>
      </c>
      <c r="B1356">
        <v>327900</v>
      </c>
      <c r="C1356" t="s">
        <v>1186</v>
      </c>
      <c r="D1356" t="s">
        <v>1170</v>
      </c>
    </row>
    <row r="1357" spans="1:4">
      <c r="A1357">
        <v>4344306</v>
      </c>
      <c r="B1357">
        <v>47800</v>
      </c>
      <c r="C1357" t="s">
        <v>1186</v>
      </c>
      <c r="D1357" t="s">
        <v>1170</v>
      </c>
    </row>
    <row r="1358" spans="1:4">
      <c r="A1358">
        <v>4344339</v>
      </c>
      <c r="B1358">
        <v>47800</v>
      </c>
      <c r="C1358" t="s">
        <v>1186</v>
      </c>
      <c r="D1358" t="s">
        <v>1170</v>
      </c>
    </row>
    <row r="1359" spans="1:4">
      <c r="A1359">
        <v>4344345</v>
      </c>
      <c r="B1359">
        <v>47800</v>
      </c>
      <c r="C1359" t="s">
        <v>1186</v>
      </c>
      <c r="D1359" t="s">
        <v>1170</v>
      </c>
    </row>
    <row r="1360" spans="1:4">
      <c r="A1360">
        <v>4344531</v>
      </c>
      <c r="B1360">
        <v>47800</v>
      </c>
      <c r="C1360" t="s">
        <v>1186</v>
      </c>
      <c r="D1360" t="s">
        <v>1170</v>
      </c>
    </row>
    <row r="1361" spans="1:4">
      <c r="A1361">
        <v>4344535</v>
      </c>
      <c r="B1361">
        <v>35800</v>
      </c>
      <c r="C1361" t="s">
        <v>1186</v>
      </c>
      <c r="D1361" t="s">
        <v>1170</v>
      </c>
    </row>
    <row r="1362" spans="1:4">
      <c r="A1362">
        <v>4344541</v>
      </c>
      <c r="B1362">
        <v>47800</v>
      </c>
      <c r="C1362" t="s">
        <v>1186</v>
      </c>
      <c r="D1362" t="s">
        <v>1170</v>
      </c>
    </row>
    <row r="1363" spans="1:4">
      <c r="A1363">
        <v>4344542</v>
      </c>
      <c r="B1363">
        <v>47800</v>
      </c>
      <c r="C1363" t="s">
        <v>1186</v>
      </c>
      <c r="D1363" t="s">
        <v>1170</v>
      </c>
    </row>
    <row r="1364" spans="1:4">
      <c r="A1364">
        <v>4344997</v>
      </c>
      <c r="B1364">
        <v>47800</v>
      </c>
      <c r="C1364" t="s">
        <v>1186</v>
      </c>
      <c r="D1364" t="s">
        <v>1170</v>
      </c>
    </row>
    <row r="1365" spans="1:4">
      <c r="A1365">
        <v>4344999</v>
      </c>
      <c r="B1365">
        <v>47800</v>
      </c>
      <c r="C1365" t="s">
        <v>1186</v>
      </c>
      <c r="D1365" t="s">
        <v>1170</v>
      </c>
    </row>
    <row r="1366" spans="1:4">
      <c r="A1366">
        <v>4345002</v>
      </c>
      <c r="B1366">
        <v>126700</v>
      </c>
      <c r="C1366" t="s">
        <v>1186</v>
      </c>
      <c r="D1366" t="s">
        <v>1170</v>
      </c>
    </row>
    <row r="1367" spans="1:4">
      <c r="A1367">
        <v>4345007</v>
      </c>
      <c r="B1367">
        <v>47800</v>
      </c>
      <c r="C1367" t="s">
        <v>1186</v>
      </c>
      <c r="D1367" t="s">
        <v>1170</v>
      </c>
    </row>
    <row r="1368" spans="1:4">
      <c r="A1368">
        <v>4345206</v>
      </c>
      <c r="B1368">
        <v>47800</v>
      </c>
      <c r="C1368" t="s">
        <v>1186</v>
      </c>
      <c r="D1368" t="s">
        <v>1170</v>
      </c>
    </row>
    <row r="1369" spans="1:4">
      <c r="A1369">
        <v>4345211</v>
      </c>
      <c r="B1369">
        <v>47800</v>
      </c>
      <c r="C1369" t="s">
        <v>1186</v>
      </c>
      <c r="D1369" t="s">
        <v>1170</v>
      </c>
    </row>
    <row r="1370" spans="1:4">
      <c r="A1370">
        <v>4345221</v>
      </c>
      <c r="B1370">
        <v>47800</v>
      </c>
      <c r="C1370" t="s">
        <v>1186</v>
      </c>
      <c r="D1370" t="s">
        <v>1170</v>
      </c>
    </row>
    <row r="1371" spans="1:4">
      <c r="A1371">
        <v>4345415</v>
      </c>
      <c r="B1371">
        <v>47800</v>
      </c>
      <c r="C1371" t="s">
        <v>1186</v>
      </c>
      <c r="D1371" t="s">
        <v>1170</v>
      </c>
    </row>
    <row r="1372" spans="1:4">
      <c r="A1372">
        <v>4346953</v>
      </c>
      <c r="B1372">
        <v>47800</v>
      </c>
      <c r="C1372" t="s">
        <v>1186</v>
      </c>
      <c r="D1372" t="s">
        <v>1170</v>
      </c>
    </row>
    <row r="1373" spans="1:4">
      <c r="A1373">
        <v>4344539</v>
      </c>
      <c r="B1373">
        <v>47800</v>
      </c>
      <c r="C1373" t="s">
        <v>1186</v>
      </c>
      <c r="D1373" t="s">
        <v>1170</v>
      </c>
    </row>
    <row r="1374" spans="1:4">
      <c r="A1374">
        <v>4338997</v>
      </c>
      <c r="B1374">
        <v>324900</v>
      </c>
      <c r="C1374" t="s">
        <v>1186</v>
      </c>
      <c r="D1374" t="s">
        <v>1170</v>
      </c>
    </row>
    <row r="1375" spans="1:4">
      <c r="A1375">
        <v>4342724</v>
      </c>
      <c r="B1375">
        <v>734320</v>
      </c>
      <c r="C1375" t="s">
        <v>1186</v>
      </c>
      <c r="D1375" t="s">
        <v>1170</v>
      </c>
    </row>
    <row r="1376" spans="1:4">
      <c r="A1376">
        <v>4343464</v>
      </c>
      <c r="B1376">
        <v>4721510</v>
      </c>
      <c r="C1376" t="s">
        <v>1186</v>
      </c>
      <c r="D1376" t="s">
        <v>1170</v>
      </c>
    </row>
    <row r="1377" spans="1:4">
      <c r="A1377">
        <v>4343709</v>
      </c>
      <c r="B1377">
        <v>3054020</v>
      </c>
      <c r="C1377" t="s">
        <v>1186</v>
      </c>
      <c r="D1377" t="s">
        <v>1170</v>
      </c>
    </row>
    <row r="1378" spans="1:4">
      <c r="A1378">
        <v>4346020</v>
      </c>
      <c r="B1378">
        <v>1363180</v>
      </c>
      <c r="C1378" t="s">
        <v>1186</v>
      </c>
      <c r="D1378" t="s">
        <v>1170</v>
      </c>
    </row>
    <row r="1379" spans="1:4">
      <c r="A1379">
        <v>4346203</v>
      </c>
      <c r="B1379">
        <v>962060</v>
      </c>
      <c r="C1379" t="s">
        <v>1186</v>
      </c>
      <c r="D1379" t="s">
        <v>1170</v>
      </c>
    </row>
    <row r="1380" spans="1:4">
      <c r="A1380">
        <v>4328812</v>
      </c>
      <c r="B1380">
        <v>852000</v>
      </c>
      <c r="C1380" t="s">
        <v>1186</v>
      </c>
      <c r="D1380" t="s">
        <v>1170</v>
      </c>
    </row>
    <row r="1381" spans="1:4">
      <c r="A1381">
        <v>4329398</v>
      </c>
      <c r="B1381">
        <v>204000</v>
      </c>
      <c r="C1381" t="s">
        <v>1186</v>
      </c>
      <c r="D1381" t="s">
        <v>1170</v>
      </c>
    </row>
    <row r="1382" spans="1:4">
      <c r="A1382">
        <v>4343763</v>
      </c>
      <c r="B1382">
        <v>497740</v>
      </c>
      <c r="C1382" t="s">
        <v>1186</v>
      </c>
      <c r="D1382" t="s">
        <v>1170</v>
      </c>
    </row>
    <row r="1383" spans="1:4">
      <c r="A1383">
        <v>4343924</v>
      </c>
      <c r="B1383">
        <v>127800</v>
      </c>
      <c r="C1383" t="s">
        <v>1186</v>
      </c>
      <c r="D1383" t="s">
        <v>1170</v>
      </c>
    </row>
    <row r="1384" spans="1:4">
      <c r="A1384">
        <v>4343926</v>
      </c>
      <c r="B1384">
        <v>61600</v>
      </c>
      <c r="C1384" t="s">
        <v>1186</v>
      </c>
      <c r="D1384" t="s">
        <v>1170</v>
      </c>
    </row>
    <row r="1385" spans="1:4">
      <c r="A1385">
        <v>4343927</v>
      </c>
      <c r="B1385">
        <v>143000</v>
      </c>
      <c r="C1385" t="s">
        <v>1186</v>
      </c>
      <c r="D1385" t="s">
        <v>1170</v>
      </c>
    </row>
    <row r="1386" spans="1:4">
      <c r="A1386">
        <v>4343933</v>
      </c>
      <c r="B1386">
        <v>42000</v>
      </c>
      <c r="C1386" t="s">
        <v>1186</v>
      </c>
      <c r="D1386" t="s">
        <v>1170</v>
      </c>
    </row>
    <row r="1387" spans="1:4">
      <c r="A1387">
        <v>4343934</v>
      </c>
      <c r="B1387">
        <v>61600</v>
      </c>
      <c r="C1387" t="s">
        <v>1186</v>
      </c>
      <c r="D1387" t="s">
        <v>1170</v>
      </c>
    </row>
    <row r="1388" spans="1:4">
      <c r="A1388">
        <v>4344747</v>
      </c>
      <c r="B1388">
        <v>47800</v>
      </c>
      <c r="C1388" t="s">
        <v>1186</v>
      </c>
      <c r="D1388" t="s">
        <v>1170</v>
      </c>
    </row>
    <row r="1389" spans="1:4">
      <c r="A1389">
        <v>4345105</v>
      </c>
      <c r="B1389">
        <v>42000</v>
      </c>
      <c r="C1389" t="s">
        <v>1186</v>
      </c>
      <c r="D1389" t="s">
        <v>1170</v>
      </c>
    </row>
    <row r="1390" spans="1:4">
      <c r="A1390">
        <v>4345109</v>
      </c>
      <c r="B1390">
        <v>42000</v>
      </c>
      <c r="C1390" t="s">
        <v>1186</v>
      </c>
      <c r="D1390" t="s">
        <v>1170</v>
      </c>
    </row>
    <row r="1391" spans="1:4">
      <c r="A1391">
        <v>4345112</v>
      </c>
      <c r="B1391">
        <v>127800</v>
      </c>
      <c r="C1391" t="s">
        <v>1186</v>
      </c>
      <c r="D1391" t="s">
        <v>1170</v>
      </c>
    </row>
    <row r="1392" spans="1:4">
      <c r="A1392">
        <v>4345117</v>
      </c>
      <c r="B1392">
        <v>42000</v>
      </c>
      <c r="C1392" t="s">
        <v>1186</v>
      </c>
      <c r="D1392" t="s">
        <v>1170</v>
      </c>
    </row>
    <row r="1393" spans="1:4">
      <c r="A1393">
        <v>4345121</v>
      </c>
      <c r="B1393">
        <v>169800</v>
      </c>
      <c r="C1393" t="s">
        <v>1186</v>
      </c>
      <c r="D1393" t="s">
        <v>1170</v>
      </c>
    </row>
    <row r="1394" spans="1:4">
      <c r="A1394">
        <v>4345126</v>
      </c>
      <c r="B1394">
        <v>143000</v>
      </c>
      <c r="C1394" t="s">
        <v>1186</v>
      </c>
      <c r="D1394" t="s">
        <v>1170</v>
      </c>
    </row>
    <row r="1395" spans="1:4">
      <c r="A1395">
        <v>4345129</v>
      </c>
      <c r="B1395">
        <v>61600</v>
      </c>
      <c r="C1395" t="s">
        <v>1186</v>
      </c>
      <c r="D1395" t="s">
        <v>1170</v>
      </c>
    </row>
    <row r="1396" spans="1:4">
      <c r="A1396">
        <v>4345142</v>
      </c>
      <c r="B1396">
        <v>42000</v>
      </c>
      <c r="C1396" t="s">
        <v>1186</v>
      </c>
      <c r="D1396" t="s">
        <v>1170</v>
      </c>
    </row>
    <row r="1397" spans="1:4">
      <c r="A1397">
        <v>4345143</v>
      </c>
      <c r="B1397">
        <v>42000</v>
      </c>
      <c r="C1397" t="s">
        <v>1186</v>
      </c>
      <c r="D1397" t="s">
        <v>1170</v>
      </c>
    </row>
    <row r="1398" spans="1:4">
      <c r="A1398">
        <v>4346676</v>
      </c>
      <c r="B1398">
        <v>17600</v>
      </c>
      <c r="C1398" t="s">
        <v>1186</v>
      </c>
      <c r="D1398" t="s">
        <v>1170</v>
      </c>
    </row>
    <row r="1399" spans="1:4">
      <c r="A1399">
        <v>4328557</v>
      </c>
      <c r="B1399">
        <v>202600</v>
      </c>
      <c r="C1399" t="s">
        <v>1186</v>
      </c>
      <c r="D1399" t="s">
        <v>1170</v>
      </c>
    </row>
    <row r="1400" spans="1:4">
      <c r="A1400">
        <v>4328570</v>
      </c>
      <c r="B1400">
        <v>127800</v>
      </c>
      <c r="C1400" t="s">
        <v>1186</v>
      </c>
      <c r="D1400" t="s">
        <v>1170</v>
      </c>
    </row>
    <row r="1401" spans="1:4">
      <c r="A1401">
        <v>4328576</v>
      </c>
      <c r="B1401">
        <v>127800</v>
      </c>
      <c r="C1401" t="s">
        <v>1186</v>
      </c>
      <c r="D1401" t="s">
        <v>1170</v>
      </c>
    </row>
    <row r="1402" spans="1:4">
      <c r="A1402">
        <v>4328577</v>
      </c>
      <c r="B1402">
        <v>34800</v>
      </c>
      <c r="C1402" t="s">
        <v>1186</v>
      </c>
      <c r="D1402" t="s">
        <v>1170</v>
      </c>
    </row>
    <row r="1403" spans="1:4">
      <c r="A1403">
        <v>4328585</v>
      </c>
      <c r="B1403">
        <v>126700</v>
      </c>
      <c r="C1403" t="s">
        <v>1186</v>
      </c>
      <c r="D1403" t="s">
        <v>1170</v>
      </c>
    </row>
    <row r="1404" spans="1:4">
      <c r="A1404">
        <v>4328589</v>
      </c>
      <c r="B1404">
        <v>127800</v>
      </c>
      <c r="C1404" t="s">
        <v>1186</v>
      </c>
      <c r="D1404" t="s">
        <v>1170</v>
      </c>
    </row>
    <row r="1405" spans="1:4">
      <c r="A1405">
        <v>4328592</v>
      </c>
      <c r="B1405">
        <v>72600</v>
      </c>
      <c r="C1405" t="s">
        <v>1186</v>
      </c>
      <c r="D1405" t="s">
        <v>1170</v>
      </c>
    </row>
    <row r="1406" spans="1:4">
      <c r="A1406">
        <v>4328617</v>
      </c>
      <c r="B1406">
        <v>143000</v>
      </c>
      <c r="C1406" t="s">
        <v>1186</v>
      </c>
      <c r="D1406" t="s">
        <v>1170</v>
      </c>
    </row>
    <row r="1407" spans="1:4">
      <c r="A1407">
        <v>4329782</v>
      </c>
      <c r="B1407">
        <v>72600</v>
      </c>
      <c r="C1407" t="s">
        <v>1186</v>
      </c>
      <c r="D1407" t="s">
        <v>1170</v>
      </c>
    </row>
    <row r="1408" spans="1:4">
      <c r="A1408">
        <v>4329788</v>
      </c>
      <c r="B1408">
        <v>72600</v>
      </c>
      <c r="C1408" t="s">
        <v>1186</v>
      </c>
      <c r="D1408" t="s">
        <v>1170</v>
      </c>
    </row>
    <row r="1409" spans="1:4">
      <c r="A1409">
        <v>4329790</v>
      </c>
      <c r="B1409">
        <v>72600</v>
      </c>
      <c r="C1409" t="s">
        <v>1186</v>
      </c>
      <c r="D1409" t="s">
        <v>1170</v>
      </c>
    </row>
    <row r="1410" spans="1:4">
      <c r="A1410">
        <v>4330605</v>
      </c>
      <c r="B1410">
        <v>47800</v>
      </c>
      <c r="C1410" t="s">
        <v>1186</v>
      </c>
      <c r="D1410" t="s">
        <v>1170</v>
      </c>
    </row>
    <row r="1411" spans="1:4">
      <c r="A1411">
        <v>4330620</v>
      </c>
      <c r="B1411">
        <v>47800</v>
      </c>
      <c r="C1411" t="s">
        <v>1186</v>
      </c>
      <c r="D1411" t="s">
        <v>1170</v>
      </c>
    </row>
    <row r="1412" spans="1:4">
      <c r="A1412">
        <v>4330786</v>
      </c>
      <c r="B1412">
        <v>42000</v>
      </c>
      <c r="C1412" t="s">
        <v>1186</v>
      </c>
      <c r="D1412" t="s">
        <v>1170</v>
      </c>
    </row>
    <row r="1413" spans="1:4">
      <c r="A1413">
        <v>4330790</v>
      </c>
      <c r="B1413">
        <v>127800</v>
      </c>
      <c r="C1413" t="s">
        <v>1186</v>
      </c>
      <c r="D1413" t="s">
        <v>1170</v>
      </c>
    </row>
    <row r="1414" spans="1:4">
      <c r="A1414">
        <v>4330791</v>
      </c>
      <c r="B1414">
        <v>72600</v>
      </c>
      <c r="C1414" t="s">
        <v>1186</v>
      </c>
      <c r="D1414" t="s">
        <v>1170</v>
      </c>
    </row>
    <row r="1415" spans="1:4">
      <c r="A1415">
        <v>4330803</v>
      </c>
      <c r="B1415">
        <v>114600</v>
      </c>
      <c r="C1415" t="s">
        <v>1186</v>
      </c>
      <c r="D1415" t="s">
        <v>1170</v>
      </c>
    </row>
    <row r="1416" spans="1:4">
      <c r="A1416">
        <v>4331606</v>
      </c>
      <c r="B1416">
        <v>19600</v>
      </c>
      <c r="C1416" t="s">
        <v>1186</v>
      </c>
      <c r="D1416" t="s">
        <v>1170</v>
      </c>
    </row>
    <row r="1417" spans="1:4">
      <c r="A1417">
        <v>4328766</v>
      </c>
      <c r="B1417">
        <v>47800</v>
      </c>
      <c r="C1417" t="s">
        <v>1186</v>
      </c>
      <c r="D1417" t="s">
        <v>1170</v>
      </c>
    </row>
    <row r="1418" spans="1:4">
      <c r="A1418">
        <v>4328983</v>
      </c>
      <c r="B1418">
        <v>78600</v>
      </c>
      <c r="C1418" t="s">
        <v>1186</v>
      </c>
      <c r="D1418" t="s">
        <v>1170</v>
      </c>
    </row>
    <row r="1419" spans="1:4">
      <c r="A1419">
        <v>4329861</v>
      </c>
      <c r="B1419">
        <v>28200</v>
      </c>
      <c r="C1419" t="s">
        <v>1186</v>
      </c>
      <c r="D1419" t="s">
        <v>1170</v>
      </c>
    </row>
    <row r="1420" spans="1:4">
      <c r="A1420">
        <v>4330330</v>
      </c>
      <c r="B1420">
        <v>84600</v>
      </c>
      <c r="C1420" t="s">
        <v>1186</v>
      </c>
      <c r="D1420" t="s">
        <v>1170</v>
      </c>
    </row>
    <row r="1421" spans="1:4">
      <c r="A1421">
        <v>4330749</v>
      </c>
      <c r="B1421">
        <v>47800</v>
      </c>
      <c r="C1421" t="s">
        <v>1186</v>
      </c>
      <c r="D1421" t="s">
        <v>1170</v>
      </c>
    </row>
    <row r="1422" spans="1:4">
      <c r="A1422">
        <v>4330945</v>
      </c>
      <c r="B1422">
        <v>48000</v>
      </c>
      <c r="C1422" t="s">
        <v>1186</v>
      </c>
      <c r="D1422" t="s">
        <v>1170</v>
      </c>
    </row>
    <row r="1423" spans="1:4">
      <c r="A1423">
        <v>4331115</v>
      </c>
      <c r="B1423">
        <v>47800</v>
      </c>
      <c r="C1423" t="s">
        <v>1186</v>
      </c>
      <c r="D1423" t="s">
        <v>1170</v>
      </c>
    </row>
    <row r="1424" spans="1:4">
      <c r="A1424">
        <v>4331146</v>
      </c>
      <c r="B1424">
        <v>47800</v>
      </c>
      <c r="C1424" t="s">
        <v>1186</v>
      </c>
      <c r="D1424" t="s">
        <v>1170</v>
      </c>
    </row>
    <row r="1425" spans="1:4">
      <c r="A1425">
        <v>4331196</v>
      </c>
      <c r="B1425">
        <v>47800</v>
      </c>
      <c r="C1425" t="s">
        <v>1186</v>
      </c>
      <c r="D1425" t="s">
        <v>1170</v>
      </c>
    </row>
    <row r="1426" spans="1:4">
      <c r="A1426">
        <v>4331286</v>
      </c>
      <c r="B1426">
        <v>47800</v>
      </c>
      <c r="C1426" t="s">
        <v>1186</v>
      </c>
      <c r="D1426" t="s">
        <v>1170</v>
      </c>
    </row>
    <row r="1427" spans="1:4">
      <c r="A1427">
        <v>4331375</v>
      </c>
      <c r="B1427">
        <v>47800</v>
      </c>
      <c r="C1427" t="s">
        <v>1186</v>
      </c>
      <c r="D1427" t="s">
        <v>1170</v>
      </c>
    </row>
    <row r="1428" spans="1:4">
      <c r="A1428">
        <v>4331389</v>
      </c>
      <c r="B1428">
        <v>78600</v>
      </c>
      <c r="C1428" t="s">
        <v>1186</v>
      </c>
      <c r="D1428" t="s">
        <v>1170</v>
      </c>
    </row>
    <row r="1429" spans="1:4">
      <c r="A1429">
        <v>4331391</v>
      </c>
      <c r="B1429">
        <v>47800</v>
      </c>
      <c r="C1429" t="s">
        <v>1186</v>
      </c>
      <c r="D1429" t="s">
        <v>1170</v>
      </c>
    </row>
    <row r="1430" spans="1:4">
      <c r="A1430">
        <v>4331398</v>
      </c>
      <c r="B1430">
        <v>61600</v>
      </c>
      <c r="C1430" t="s">
        <v>1186</v>
      </c>
      <c r="D1430" t="s">
        <v>1170</v>
      </c>
    </row>
    <row r="1431" spans="1:4">
      <c r="A1431">
        <v>4331412</v>
      </c>
      <c r="B1431">
        <v>47800</v>
      </c>
      <c r="C1431" t="s">
        <v>1186</v>
      </c>
      <c r="D1431" t="s">
        <v>1170</v>
      </c>
    </row>
    <row r="1432" spans="1:4">
      <c r="A1432">
        <v>4331413</v>
      </c>
      <c r="B1432">
        <v>47800</v>
      </c>
      <c r="C1432" t="s">
        <v>1186</v>
      </c>
      <c r="D1432" t="s">
        <v>1170</v>
      </c>
    </row>
    <row r="1433" spans="1:4">
      <c r="A1433">
        <v>4331418</v>
      </c>
      <c r="B1433">
        <v>47800</v>
      </c>
      <c r="C1433" t="s">
        <v>1186</v>
      </c>
      <c r="D1433" t="s">
        <v>1170</v>
      </c>
    </row>
    <row r="1434" spans="1:4">
      <c r="A1434">
        <v>4331421</v>
      </c>
      <c r="B1434">
        <v>47800</v>
      </c>
      <c r="C1434" t="s">
        <v>1186</v>
      </c>
      <c r="D1434" t="s">
        <v>1170</v>
      </c>
    </row>
    <row r="1435" spans="1:4">
      <c r="A1435">
        <v>4331441</v>
      </c>
      <c r="B1435">
        <v>47800</v>
      </c>
      <c r="C1435" t="s">
        <v>1186</v>
      </c>
      <c r="D1435" t="s">
        <v>1170</v>
      </c>
    </row>
    <row r="1436" spans="1:4">
      <c r="A1436">
        <v>4331570</v>
      </c>
      <c r="B1436">
        <v>47800</v>
      </c>
      <c r="C1436" t="s">
        <v>1186</v>
      </c>
      <c r="D1436" t="s">
        <v>1170</v>
      </c>
    </row>
    <row r="1437" spans="1:4">
      <c r="A1437">
        <v>4331596</v>
      </c>
      <c r="B1437">
        <v>47800</v>
      </c>
      <c r="C1437" t="s">
        <v>1186</v>
      </c>
      <c r="D1437" t="s">
        <v>1170</v>
      </c>
    </row>
    <row r="1438" spans="1:4">
      <c r="A1438">
        <v>4331612</v>
      </c>
      <c r="B1438">
        <v>47800</v>
      </c>
      <c r="C1438" t="s">
        <v>1186</v>
      </c>
      <c r="D1438" t="s">
        <v>1170</v>
      </c>
    </row>
    <row r="1439" spans="1:4">
      <c r="A1439">
        <v>4331848</v>
      </c>
      <c r="B1439">
        <v>114600</v>
      </c>
      <c r="C1439" t="s">
        <v>1186</v>
      </c>
      <c r="D1439" t="s">
        <v>1170</v>
      </c>
    </row>
    <row r="1440" spans="1:4">
      <c r="A1440">
        <v>4331866</v>
      </c>
      <c r="B1440">
        <v>47800</v>
      </c>
      <c r="C1440" t="s">
        <v>1186</v>
      </c>
      <c r="D1440" t="s">
        <v>1170</v>
      </c>
    </row>
    <row r="1441" spans="1:4">
      <c r="A1441">
        <v>4331870</v>
      </c>
      <c r="B1441">
        <v>115900</v>
      </c>
      <c r="C1441" t="s">
        <v>1186</v>
      </c>
      <c r="D1441" t="s">
        <v>1170</v>
      </c>
    </row>
    <row r="1442" spans="1:4">
      <c r="A1442">
        <v>4331879</v>
      </c>
      <c r="B1442">
        <v>130000</v>
      </c>
      <c r="C1442" t="s">
        <v>1186</v>
      </c>
      <c r="D1442" t="s">
        <v>1170</v>
      </c>
    </row>
    <row r="1443" spans="1:4">
      <c r="A1443">
        <v>4331883</v>
      </c>
      <c r="B1443">
        <v>214500</v>
      </c>
      <c r="C1443" t="s">
        <v>1186</v>
      </c>
      <c r="D1443" t="s">
        <v>1170</v>
      </c>
    </row>
    <row r="1444" spans="1:4">
      <c r="A1444">
        <v>4331884</v>
      </c>
      <c r="B1444">
        <v>47800</v>
      </c>
      <c r="C1444" t="s">
        <v>1186</v>
      </c>
      <c r="D1444" t="s">
        <v>1170</v>
      </c>
    </row>
    <row r="1445" spans="1:4">
      <c r="A1445">
        <v>4331894</v>
      </c>
      <c r="B1445">
        <v>214500</v>
      </c>
      <c r="C1445" t="s">
        <v>1186</v>
      </c>
      <c r="D1445" t="s">
        <v>1170</v>
      </c>
    </row>
    <row r="1446" spans="1:4">
      <c r="A1446">
        <v>4331895</v>
      </c>
      <c r="B1446">
        <v>130000</v>
      </c>
      <c r="C1446" t="s">
        <v>1186</v>
      </c>
      <c r="D1446" t="s">
        <v>1170</v>
      </c>
    </row>
    <row r="1447" spans="1:4">
      <c r="A1447">
        <v>4332021</v>
      </c>
      <c r="B1447">
        <v>33400</v>
      </c>
      <c r="C1447" t="s">
        <v>1186</v>
      </c>
      <c r="D1447" t="s">
        <v>1170</v>
      </c>
    </row>
    <row r="1448" spans="1:4">
      <c r="A1448">
        <v>4332078</v>
      </c>
      <c r="B1448">
        <v>47800</v>
      </c>
      <c r="C1448" t="s">
        <v>1186</v>
      </c>
      <c r="D1448" t="s">
        <v>1170</v>
      </c>
    </row>
    <row r="1449" spans="1:4">
      <c r="A1449">
        <v>4332102</v>
      </c>
      <c r="B1449">
        <v>47800</v>
      </c>
      <c r="C1449" t="s">
        <v>1186</v>
      </c>
      <c r="D1449" t="s">
        <v>1170</v>
      </c>
    </row>
    <row r="1450" spans="1:4">
      <c r="A1450">
        <v>4332110</v>
      </c>
      <c r="B1450">
        <v>47800</v>
      </c>
      <c r="C1450" t="s">
        <v>1186</v>
      </c>
      <c r="D1450" t="s">
        <v>1170</v>
      </c>
    </row>
    <row r="1451" spans="1:4">
      <c r="A1451">
        <v>4332256</v>
      </c>
      <c r="B1451">
        <v>47800</v>
      </c>
      <c r="C1451" t="s">
        <v>1186</v>
      </c>
      <c r="D1451" t="s">
        <v>1170</v>
      </c>
    </row>
    <row r="1452" spans="1:4">
      <c r="A1452">
        <v>4332259</v>
      </c>
      <c r="B1452">
        <v>47800</v>
      </c>
      <c r="C1452" t="s">
        <v>1186</v>
      </c>
      <c r="D1452" t="s">
        <v>1170</v>
      </c>
    </row>
    <row r="1453" spans="1:4">
      <c r="A1453">
        <v>4332260</v>
      </c>
      <c r="B1453">
        <v>47800</v>
      </c>
      <c r="C1453" t="s">
        <v>1186</v>
      </c>
      <c r="D1453" t="s">
        <v>1170</v>
      </c>
    </row>
    <row r="1454" spans="1:4">
      <c r="A1454">
        <v>4332264</v>
      </c>
      <c r="B1454">
        <v>47800</v>
      </c>
      <c r="C1454" t="s">
        <v>1186</v>
      </c>
      <c r="D1454" t="s">
        <v>1170</v>
      </c>
    </row>
    <row r="1455" spans="1:4">
      <c r="A1455">
        <v>4332270</v>
      </c>
      <c r="B1455">
        <v>47800</v>
      </c>
      <c r="C1455" t="s">
        <v>1186</v>
      </c>
      <c r="D1455" t="s">
        <v>1170</v>
      </c>
    </row>
    <row r="1456" spans="1:4">
      <c r="A1456">
        <v>4332266</v>
      </c>
      <c r="B1456">
        <v>47800</v>
      </c>
      <c r="C1456" t="s">
        <v>1186</v>
      </c>
      <c r="D1456" t="s">
        <v>1170</v>
      </c>
    </row>
    <row r="1457" spans="1:4">
      <c r="A1457">
        <v>4332282</v>
      </c>
      <c r="B1457">
        <v>48000</v>
      </c>
      <c r="C1457" t="s">
        <v>1186</v>
      </c>
      <c r="D1457" t="s">
        <v>1170</v>
      </c>
    </row>
    <row r="1458" spans="1:4">
      <c r="A1458">
        <v>4332284</v>
      </c>
      <c r="B1458">
        <v>47800</v>
      </c>
      <c r="C1458" t="s">
        <v>1186</v>
      </c>
      <c r="D1458" t="s">
        <v>1170</v>
      </c>
    </row>
    <row r="1459" spans="1:4">
      <c r="A1459">
        <v>4328323</v>
      </c>
      <c r="B1459">
        <v>1040150</v>
      </c>
      <c r="C1459" t="s">
        <v>1186</v>
      </c>
      <c r="D1459" t="s">
        <v>1170</v>
      </c>
    </row>
    <row r="1460" spans="1:4">
      <c r="A1460">
        <v>4328490</v>
      </c>
      <c r="B1460">
        <v>2558084</v>
      </c>
      <c r="C1460" t="s">
        <v>1186</v>
      </c>
      <c r="D1460" t="s">
        <v>1170</v>
      </c>
    </row>
    <row r="1461" spans="1:4">
      <c r="A1461">
        <v>4329348</v>
      </c>
      <c r="B1461">
        <v>180880</v>
      </c>
      <c r="C1461" t="s">
        <v>1186</v>
      </c>
      <c r="D1461" t="s">
        <v>1170</v>
      </c>
    </row>
    <row r="1462" spans="1:4">
      <c r="A1462">
        <v>4329561</v>
      </c>
      <c r="B1462">
        <v>963740</v>
      </c>
      <c r="C1462" t="s">
        <v>1186</v>
      </c>
      <c r="D1462" t="s">
        <v>1170</v>
      </c>
    </row>
    <row r="1463" spans="1:4">
      <c r="A1463">
        <v>4329824</v>
      </c>
      <c r="B1463">
        <v>174630</v>
      </c>
      <c r="C1463" t="s">
        <v>1186</v>
      </c>
      <c r="D1463" t="s">
        <v>1170</v>
      </c>
    </row>
    <row r="1464" spans="1:4">
      <c r="A1464">
        <v>4330034</v>
      </c>
      <c r="B1464">
        <v>468360</v>
      </c>
      <c r="C1464" t="s">
        <v>1186</v>
      </c>
      <c r="D1464" t="s">
        <v>1170</v>
      </c>
    </row>
    <row r="1465" spans="1:4">
      <c r="A1465">
        <v>4330626</v>
      </c>
      <c r="B1465">
        <v>2893220</v>
      </c>
      <c r="C1465" t="s">
        <v>1186</v>
      </c>
      <c r="D1465" t="s">
        <v>1170</v>
      </c>
    </row>
    <row r="1466" spans="1:4">
      <c r="A1466">
        <v>4331989</v>
      </c>
      <c r="B1466">
        <v>10285126</v>
      </c>
      <c r="C1466" t="s">
        <v>1186</v>
      </c>
      <c r="D1466" t="s">
        <v>1170</v>
      </c>
    </row>
    <row r="1467" spans="1:4">
      <c r="A1467">
        <v>4331993</v>
      </c>
      <c r="B1467">
        <v>3895020</v>
      </c>
      <c r="C1467" t="s">
        <v>1186</v>
      </c>
      <c r="D1467" t="s">
        <v>1170</v>
      </c>
    </row>
    <row r="1468" spans="1:4">
      <c r="A1468">
        <v>4334448</v>
      </c>
      <c r="B1468">
        <v>25700</v>
      </c>
      <c r="C1468" t="s">
        <v>1186</v>
      </c>
      <c r="D1468" t="s">
        <v>1170</v>
      </c>
    </row>
    <row r="1469" spans="1:4">
      <c r="A1469">
        <v>4333036</v>
      </c>
      <c r="B1469">
        <v>110790</v>
      </c>
      <c r="C1469" t="s">
        <v>1186</v>
      </c>
      <c r="D1469" t="s">
        <v>1170</v>
      </c>
    </row>
    <row r="1470" spans="1:4">
      <c r="A1470">
        <v>4333040</v>
      </c>
      <c r="B1470">
        <v>127800</v>
      </c>
      <c r="C1470" t="s">
        <v>1186</v>
      </c>
      <c r="D1470" t="s">
        <v>1170</v>
      </c>
    </row>
    <row r="1471" spans="1:4">
      <c r="A1471">
        <v>4333051</v>
      </c>
      <c r="B1471">
        <v>72600</v>
      </c>
      <c r="C1471" t="s">
        <v>1186</v>
      </c>
      <c r="D1471" t="s">
        <v>1170</v>
      </c>
    </row>
    <row r="1472" spans="1:4">
      <c r="A1472">
        <v>4333056</v>
      </c>
      <c r="B1472">
        <v>72600</v>
      </c>
      <c r="C1472" t="s">
        <v>1186</v>
      </c>
      <c r="D1472" t="s">
        <v>1170</v>
      </c>
    </row>
    <row r="1473" spans="1:4">
      <c r="A1473">
        <v>4333059</v>
      </c>
      <c r="B1473">
        <v>127800</v>
      </c>
      <c r="C1473" t="s">
        <v>1186</v>
      </c>
      <c r="D1473" t="s">
        <v>1170</v>
      </c>
    </row>
    <row r="1474" spans="1:4">
      <c r="A1474">
        <v>4333079</v>
      </c>
      <c r="B1474">
        <v>143000</v>
      </c>
      <c r="C1474" t="s">
        <v>1186</v>
      </c>
      <c r="D1474" t="s">
        <v>1170</v>
      </c>
    </row>
    <row r="1475" spans="1:4">
      <c r="A1475">
        <v>4334180</v>
      </c>
      <c r="B1475">
        <v>127800</v>
      </c>
      <c r="C1475" t="s">
        <v>1186</v>
      </c>
      <c r="D1475" t="s">
        <v>1170</v>
      </c>
    </row>
    <row r="1476" spans="1:4">
      <c r="A1476">
        <v>4334207</v>
      </c>
      <c r="B1476">
        <v>50500</v>
      </c>
      <c r="C1476" t="s">
        <v>1186</v>
      </c>
      <c r="D1476" t="s">
        <v>1170</v>
      </c>
    </row>
    <row r="1477" spans="1:4">
      <c r="A1477">
        <v>4334216</v>
      </c>
      <c r="B1477">
        <v>178300</v>
      </c>
      <c r="C1477" t="s">
        <v>1186</v>
      </c>
      <c r="D1477" t="s">
        <v>1170</v>
      </c>
    </row>
    <row r="1478" spans="1:4">
      <c r="A1478">
        <v>4334236</v>
      </c>
      <c r="B1478">
        <v>42000</v>
      </c>
      <c r="C1478" t="s">
        <v>1186</v>
      </c>
      <c r="D1478" t="s">
        <v>1170</v>
      </c>
    </row>
    <row r="1479" spans="1:4">
      <c r="A1479">
        <v>4334243</v>
      </c>
      <c r="B1479">
        <v>42000</v>
      </c>
      <c r="C1479" t="s">
        <v>1186</v>
      </c>
      <c r="D1479" t="s">
        <v>1170</v>
      </c>
    </row>
    <row r="1480" spans="1:4">
      <c r="A1480">
        <v>4334470</v>
      </c>
      <c r="B1480">
        <v>1318800</v>
      </c>
      <c r="C1480" t="s">
        <v>1186</v>
      </c>
      <c r="D1480" t="s">
        <v>1170</v>
      </c>
    </row>
    <row r="1481" spans="1:4">
      <c r="A1481">
        <v>4335202</v>
      </c>
      <c r="B1481">
        <v>42000</v>
      </c>
      <c r="C1481" t="s">
        <v>1186</v>
      </c>
      <c r="D1481" t="s">
        <v>1170</v>
      </c>
    </row>
    <row r="1482" spans="1:4">
      <c r="A1482">
        <v>4335233</v>
      </c>
      <c r="B1482">
        <v>143000</v>
      </c>
      <c r="C1482" t="s">
        <v>1186</v>
      </c>
      <c r="D1482" t="s">
        <v>1170</v>
      </c>
    </row>
    <row r="1483" spans="1:4">
      <c r="A1483">
        <v>4336885</v>
      </c>
      <c r="B1483">
        <v>673900</v>
      </c>
      <c r="C1483" t="s">
        <v>1186</v>
      </c>
      <c r="D1483" t="s">
        <v>1170</v>
      </c>
    </row>
    <row r="1484" spans="1:4">
      <c r="A1484">
        <v>4326865</v>
      </c>
      <c r="B1484">
        <v>205000</v>
      </c>
      <c r="C1484" t="s">
        <v>1186</v>
      </c>
      <c r="D1484" t="s">
        <v>1170</v>
      </c>
    </row>
    <row r="1485" spans="1:4">
      <c r="A1485">
        <v>4327009</v>
      </c>
      <c r="B1485">
        <v>205000</v>
      </c>
      <c r="C1485" t="s">
        <v>1186</v>
      </c>
      <c r="D1485" t="s">
        <v>1170</v>
      </c>
    </row>
    <row r="1486" spans="1:4">
      <c r="A1486">
        <v>4331959</v>
      </c>
      <c r="B1486">
        <v>47800</v>
      </c>
      <c r="C1486" t="s">
        <v>1186</v>
      </c>
      <c r="D1486" t="s">
        <v>1170</v>
      </c>
    </row>
    <row r="1487" spans="1:4">
      <c r="A1487">
        <v>4332026</v>
      </c>
      <c r="B1487">
        <v>47800</v>
      </c>
      <c r="C1487" t="s">
        <v>1186</v>
      </c>
      <c r="D1487" t="s">
        <v>1170</v>
      </c>
    </row>
    <row r="1488" spans="1:4">
      <c r="A1488">
        <v>4332091</v>
      </c>
      <c r="B1488">
        <v>47800</v>
      </c>
      <c r="C1488" t="s">
        <v>1186</v>
      </c>
      <c r="D1488" t="s">
        <v>1170</v>
      </c>
    </row>
    <row r="1489" spans="1:4">
      <c r="A1489">
        <v>4332257</v>
      </c>
      <c r="B1489">
        <v>47800</v>
      </c>
      <c r="C1489" t="s">
        <v>1186</v>
      </c>
      <c r="D1489" t="s">
        <v>1170</v>
      </c>
    </row>
    <row r="1490" spans="1:4">
      <c r="A1490">
        <v>4332137</v>
      </c>
      <c r="B1490">
        <v>47800</v>
      </c>
      <c r="C1490" t="s">
        <v>1186</v>
      </c>
      <c r="D1490" t="s">
        <v>1170</v>
      </c>
    </row>
    <row r="1491" spans="1:4">
      <c r="A1491">
        <v>4332261</v>
      </c>
      <c r="B1491">
        <v>47800</v>
      </c>
      <c r="C1491" t="s">
        <v>1186</v>
      </c>
      <c r="D1491" t="s">
        <v>1170</v>
      </c>
    </row>
    <row r="1492" spans="1:4">
      <c r="A1492">
        <v>4332262</v>
      </c>
      <c r="B1492">
        <v>143000</v>
      </c>
      <c r="C1492" t="s">
        <v>1186</v>
      </c>
      <c r="D1492" t="s">
        <v>1170</v>
      </c>
    </row>
    <row r="1493" spans="1:4">
      <c r="A1493">
        <v>4332268</v>
      </c>
      <c r="B1493">
        <v>47800</v>
      </c>
      <c r="C1493" t="s">
        <v>1186</v>
      </c>
      <c r="D1493" t="s">
        <v>1170</v>
      </c>
    </row>
    <row r="1494" spans="1:4">
      <c r="A1494">
        <v>4332276</v>
      </c>
      <c r="B1494">
        <v>47800</v>
      </c>
      <c r="C1494" t="s">
        <v>1186</v>
      </c>
      <c r="D1494" t="s">
        <v>1170</v>
      </c>
    </row>
    <row r="1495" spans="1:4">
      <c r="A1495">
        <v>4332281</v>
      </c>
      <c r="B1495">
        <v>72600</v>
      </c>
      <c r="C1495" t="s">
        <v>1186</v>
      </c>
      <c r="D1495" t="s">
        <v>1170</v>
      </c>
    </row>
    <row r="1496" spans="1:4">
      <c r="A1496">
        <v>4332337</v>
      </c>
      <c r="B1496">
        <v>47800</v>
      </c>
      <c r="C1496" t="s">
        <v>1186</v>
      </c>
      <c r="D1496" t="s">
        <v>1170</v>
      </c>
    </row>
    <row r="1497" spans="1:4">
      <c r="A1497">
        <v>4332418</v>
      </c>
      <c r="B1497">
        <v>47800</v>
      </c>
      <c r="C1497" t="s">
        <v>1186</v>
      </c>
      <c r="D1497" t="s">
        <v>1170</v>
      </c>
    </row>
    <row r="1498" spans="1:4">
      <c r="A1498">
        <v>4332993</v>
      </c>
      <c r="B1498">
        <v>47800</v>
      </c>
      <c r="C1498" t="s">
        <v>1186</v>
      </c>
      <c r="D1498" t="s">
        <v>1170</v>
      </c>
    </row>
    <row r="1499" spans="1:4">
      <c r="A1499">
        <v>4334097</v>
      </c>
      <c r="B1499">
        <v>47800</v>
      </c>
      <c r="C1499" t="s">
        <v>1186</v>
      </c>
      <c r="D1499" t="s">
        <v>1170</v>
      </c>
    </row>
    <row r="1500" spans="1:4">
      <c r="A1500">
        <v>4333430</v>
      </c>
      <c r="B1500">
        <v>72600</v>
      </c>
      <c r="C1500" t="s">
        <v>1186</v>
      </c>
      <c r="D1500" t="s">
        <v>1170</v>
      </c>
    </row>
    <row r="1501" spans="1:4">
      <c r="A1501">
        <v>4333467</v>
      </c>
      <c r="B1501">
        <v>27300</v>
      </c>
      <c r="C1501" t="s">
        <v>1186</v>
      </c>
      <c r="D1501" t="s">
        <v>1170</v>
      </c>
    </row>
    <row r="1502" spans="1:4">
      <c r="A1502">
        <v>4333468</v>
      </c>
      <c r="B1502">
        <v>17900</v>
      </c>
      <c r="C1502" t="s">
        <v>1186</v>
      </c>
      <c r="D1502" t="s">
        <v>1170</v>
      </c>
    </row>
    <row r="1503" spans="1:4">
      <c r="A1503">
        <v>4333664</v>
      </c>
      <c r="B1503">
        <v>47800</v>
      </c>
      <c r="C1503" t="s">
        <v>1186</v>
      </c>
      <c r="D1503" t="s">
        <v>1170</v>
      </c>
    </row>
    <row r="1504" spans="1:4">
      <c r="A1504">
        <v>4334106</v>
      </c>
      <c r="B1504">
        <v>147400</v>
      </c>
      <c r="C1504" t="s">
        <v>1186</v>
      </c>
      <c r="D1504" t="s">
        <v>1170</v>
      </c>
    </row>
    <row r="1505" spans="1:4">
      <c r="A1505">
        <v>4334107</v>
      </c>
      <c r="B1505">
        <v>47800</v>
      </c>
      <c r="C1505" t="s">
        <v>1186</v>
      </c>
      <c r="D1505" t="s">
        <v>1170</v>
      </c>
    </row>
    <row r="1506" spans="1:4">
      <c r="A1506">
        <v>4334259</v>
      </c>
      <c r="B1506">
        <v>47800</v>
      </c>
      <c r="C1506" t="s">
        <v>1186</v>
      </c>
      <c r="D1506" t="s">
        <v>1170</v>
      </c>
    </row>
    <row r="1507" spans="1:4">
      <c r="A1507">
        <v>4334367</v>
      </c>
      <c r="B1507">
        <v>88600</v>
      </c>
      <c r="C1507" t="s">
        <v>1186</v>
      </c>
      <c r="D1507" t="s">
        <v>1170</v>
      </c>
    </row>
    <row r="1508" spans="1:4">
      <c r="A1508">
        <v>4334368</v>
      </c>
      <c r="B1508">
        <v>47800</v>
      </c>
      <c r="C1508" t="s">
        <v>1186</v>
      </c>
      <c r="D1508" t="s">
        <v>1170</v>
      </c>
    </row>
    <row r="1509" spans="1:4">
      <c r="A1509">
        <v>4334369</v>
      </c>
      <c r="B1509">
        <v>47800</v>
      </c>
      <c r="C1509" t="s">
        <v>1186</v>
      </c>
      <c r="D1509" t="s">
        <v>1170</v>
      </c>
    </row>
    <row r="1510" spans="1:4">
      <c r="A1510">
        <v>4334400</v>
      </c>
      <c r="B1510">
        <v>47800</v>
      </c>
      <c r="C1510" t="s">
        <v>1186</v>
      </c>
      <c r="D1510" t="s">
        <v>1170</v>
      </c>
    </row>
    <row r="1511" spans="1:4">
      <c r="A1511">
        <v>4334649</v>
      </c>
      <c r="B1511">
        <v>123100</v>
      </c>
      <c r="C1511" t="s">
        <v>1186</v>
      </c>
      <c r="D1511" t="s">
        <v>1170</v>
      </c>
    </row>
    <row r="1512" spans="1:4">
      <c r="A1512">
        <v>4334693</v>
      </c>
      <c r="B1512">
        <v>47800</v>
      </c>
      <c r="C1512" t="s">
        <v>1186</v>
      </c>
      <c r="D1512" t="s">
        <v>1170</v>
      </c>
    </row>
    <row r="1513" spans="1:4">
      <c r="A1513">
        <v>4334694</v>
      </c>
      <c r="B1513">
        <v>47800</v>
      </c>
      <c r="C1513" t="s">
        <v>1186</v>
      </c>
      <c r="D1513" t="s">
        <v>1170</v>
      </c>
    </row>
    <row r="1514" spans="1:4">
      <c r="A1514">
        <v>4334697</v>
      </c>
      <c r="B1514">
        <v>47800</v>
      </c>
      <c r="C1514" t="s">
        <v>1186</v>
      </c>
      <c r="D1514" t="s">
        <v>1170</v>
      </c>
    </row>
    <row r="1515" spans="1:4">
      <c r="A1515">
        <v>4334711</v>
      </c>
      <c r="B1515">
        <v>47800</v>
      </c>
      <c r="C1515" t="s">
        <v>1186</v>
      </c>
      <c r="D1515" t="s">
        <v>1170</v>
      </c>
    </row>
    <row r="1516" spans="1:4">
      <c r="A1516">
        <v>4334713</v>
      </c>
      <c r="B1516">
        <v>47800</v>
      </c>
      <c r="C1516" t="s">
        <v>1186</v>
      </c>
      <c r="D1516" t="s">
        <v>1170</v>
      </c>
    </row>
    <row r="1517" spans="1:4">
      <c r="A1517">
        <v>4334714</v>
      </c>
      <c r="B1517">
        <v>47800</v>
      </c>
      <c r="C1517" t="s">
        <v>1186</v>
      </c>
      <c r="D1517" t="s">
        <v>1170</v>
      </c>
    </row>
    <row r="1518" spans="1:4">
      <c r="A1518">
        <v>4334715</v>
      </c>
      <c r="B1518">
        <v>47800</v>
      </c>
      <c r="C1518" t="s">
        <v>1186</v>
      </c>
      <c r="D1518" t="s">
        <v>1170</v>
      </c>
    </row>
    <row r="1519" spans="1:4">
      <c r="A1519">
        <v>4334716</v>
      </c>
      <c r="B1519">
        <v>47800</v>
      </c>
      <c r="C1519" t="s">
        <v>1186</v>
      </c>
      <c r="D1519" t="s">
        <v>1170</v>
      </c>
    </row>
    <row r="1520" spans="1:4">
      <c r="A1520">
        <v>4334718</v>
      </c>
      <c r="B1520">
        <v>47800</v>
      </c>
      <c r="C1520" t="s">
        <v>1186</v>
      </c>
      <c r="D1520" t="s">
        <v>1170</v>
      </c>
    </row>
    <row r="1521" spans="1:4">
      <c r="A1521">
        <v>4334864</v>
      </c>
      <c r="B1521">
        <v>47800</v>
      </c>
      <c r="C1521" t="s">
        <v>1186</v>
      </c>
      <c r="D1521" t="s">
        <v>1170</v>
      </c>
    </row>
    <row r="1522" spans="1:4">
      <c r="A1522">
        <v>4334867</v>
      </c>
      <c r="B1522">
        <v>47800</v>
      </c>
      <c r="C1522" t="s">
        <v>1186</v>
      </c>
      <c r="D1522" t="s">
        <v>1170</v>
      </c>
    </row>
    <row r="1523" spans="1:4">
      <c r="A1523">
        <v>4335041</v>
      </c>
      <c r="B1523">
        <v>47800</v>
      </c>
      <c r="C1523" t="s">
        <v>1186</v>
      </c>
      <c r="D1523" t="s">
        <v>1170</v>
      </c>
    </row>
    <row r="1524" spans="1:4">
      <c r="A1524">
        <v>4335148</v>
      </c>
      <c r="B1524">
        <v>47800</v>
      </c>
      <c r="C1524" t="s">
        <v>1186</v>
      </c>
      <c r="D1524" t="s">
        <v>1170</v>
      </c>
    </row>
    <row r="1525" spans="1:4">
      <c r="A1525">
        <v>4335627</v>
      </c>
      <c r="B1525">
        <v>47800</v>
      </c>
      <c r="C1525" t="s">
        <v>1186</v>
      </c>
      <c r="D1525" t="s">
        <v>1170</v>
      </c>
    </row>
    <row r="1526" spans="1:4">
      <c r="A1526">
        <v>4335642</v>
      </c>
      <c r="B1526">
        <v>47800</v>
      </c>
      <c r="C1526" t="s">
        <v>1186</v>
      </c>
      <c r="D1526" t="s">
        <v>1170</v>
      </c>
    </row>
    <row r="1527" spans="1:4">
      <c r="A1527">
        <v>4335643</v>
      </c>
      <c r="B1527">
        <v>214500</v>
      </c>
      <c r="C1527" t="s">
        <v>1186</v>
      </c>
      <c r="D1527" t="s">
        <v>1170</v>
      </c>
    </row>
    <row r="1528" spans="1:4">
      <c r="A1528">
        <v>4335645</v>
      </c>
      <c r="B1528">
        <v>214500</v>
      </c>
      <c r="C1528" t="s">
        <v>1186</v>
      </c>
      <c r="D1528" t="s">
        <v>1170</v>
      </c>
    </row>
    <row r="1529" spans="1:4">
      <c r="A1529">
        <v>4335647</v>
      </c>
      <c r="B1529">
        <v>47800</v>
      </c>
      <c r="C1529" t="s">
        <v>1186</v>
      </c>
      <c r="D1529" t="s">
        <v>1170</v>
      </c>
    </row>
    <row r="1530" spans="1:4">
      <c r="A1530">
        <v>4335685</v>
      </c>
      <c r="B1530">
        <v>47800</v>
      </c>
      <c r="C1530" t="s">
        <v>1186</v>
      </c>
      <c r="D1530" t="s">
        <v>1170</v>
      </c>
    </row>
    <row r="1531" spans="1:4">
      <c r="A1531">
        <v>4335686</v>
      </c>
      <c r="B1531">
        <v>130000</v>
      </c>
      <c r="C1531" t="s">
        <v>1186</v>
      </c>
      <c r="D1531" t="s">
        <v>1170</v>
      </c>
    </row>
    <row r="1532" spans="1:4">
      <c r="A1532">
        <v>4335715</v>
      </c>
      <c r="B1532">
        <v>35800</v>
      </c>
      <c r="C1532" t="s">
        <v>1186</v>
      </c>
      <c r="D1532" t="s">
        <v>1170</v>
      </c>
    </row>
    <row r="1533" spans="1:4">
      <c r="A1533">
        <v>4335874</v>
      </c>
      <c r="B1533">
        <v>47800</v>
      </c>
      <c r="C1533" t="s">
        <v>1186</v>
      </c>
      <c r="D1533" t="s">
        <v>1170</v>
      </c>
    </row>
    <row r="1534" spans="1:4">
      <c r="A1534">
        <v>4335876</v>
      </c>
      <c r="B1534">
        <v>47800</v>
      </c>
      <c r="C1534" t="s">
        <v>1186</v>
      </c>
      <c r="D1534" t="s">
        <v>1170</v>
      </c>
    </row>
    <row r="1535" spans="1:4">
      <c r="A1535">
        <v>4335877</v>
      </c>
      <c r="B1535">
        <v>43000</v>
      </c>
      <c r="C1535" t="s">
        <v>1186</v>
      </c>
      <c r="D1535" t="s">
        <v>1170</v>
      </c>
    </row>
    <row r="1536" spans="1:4">
      <c r="A1536">
        <v>4336033</v>
      </c>
      <c r="B1536">
        <v>47800</v>
      </c>
      <c r="C1536" t="s">
        <v>1186</v>
      </c>
      <c r="D1536" t="s">
        <v>1170</v>
      </c>
    </row>
    <row r="1537" spans="1:4">
      <c r="A1537">
        <v>4336036</v>
      </c>
      <c r="B1537">
        <v>47800</v>
      </c>
      <c r="C1537" t="s">
        <v>1186</v>
      </c>
      <c r="D1537" t="s">
        <v>1170</v>
      </c>
    </row>
    <row r="1538" spans="1:4">
      <c r="A1538">
        <v>4336037</v>
      </c>
      <c r="B1538">
        <v>47800</v>
      </c>
      <c r="C1538" t="s">
        <v>1186</v>
      </c>
      <c r="D1538" t="s">
        <v>1170</v>
      </c>
    </row>
    <row r="1539" spans="1:4">
      <c r="A1539">
        <v>4336063</v>
      </c>
      <c r="B1539">
        <v>47800</v>
      </c>
      <c r="C1539" t="s">
        <v>1186</v>
      </c>
      <c r="D1539" t="s">
        <v>1170</v>
      </c>
    </row>
    <row r="1540" spans="1:4">
      <c r="A1540">
        <v>4336084</v>
      </c>
      <c r="B1540">
        <v>47800</v>
      </c>
      <c r="C1540" t="s">
        <v>1186</v>
      </c>
      <c r="D1540" t="s">
        <v>1170</v>
      </c>
    </row>
    <row r="1541" spans="1:4">
      <c r="A1541">
        <v>4336281</v>
      </c>
      <c r="B1541">
        <v>47800</v>
      </c>
      <c r="C1541" t="s">
        <v>1186</v>
      </c>
      <c r="D1541" t="s">
        <v>1170</v>
      </c>
    </row>
    <row r="1542" spans="1:4">
      <c r="A1542">
        <v>4336322</v>
      </c>
      <c r="B1542">
        <v>43020</v>
      </c>
      <c r="C1542" t="s">
        <v>1186</v>
      </c>
      <c r="D1542" t="s">
        <v>1170</v>
      </c>
    </row>
    <row r="1543" spans="1:4">
      <c r="A1543">
        <v>4336323</v>
      </c>
      <c r="B1543">
        <v>47800</v>
      </c>
      <c r="C1543" t="s">
        <v>1186</v>
      </c>
      <c r="D1543" t="s">
        <v>1170</v>
      </c>
    </row>
    <row r="1544" spans="1:4">
      <c r="A1544">
        <v>4336324</v>
      </c>
      <c r="B1544">
        <v>47800</v>
      </c>
      <c r="C1544" t="s">
        <v>1186</v>
      </c>
      <c r="D1544" t="s">
        <v>1170</v>
      </c>
    </row>
    <row r="1545" spans="1:4">
      <c r="A1545">
        <v>4336331</v>
      </c>
      <c r="B1545">
        <v>47800</v>
      </c>
      <c r="C1545" t="s">
        <v>1186</v>
      </c>
      <c r="D1545" t="s">
        <v>1170</v>
      </c>
    </row>
    <row r="1546" spans="1:4">
      <c r="A1546">
        <v>4336332</v>
      </c>
      <c r="B1546">
        <v>47800</v>
      </c>
      <c r="C1546" t="s">
        <v>1186</v>
      </c>
      <c r="D1546" t="s">
        <v>1170</v>
      </c>
    </row>
    <row r="1547" spans="1:4">
      <c r="A1547">
        <v>4336341</v>
      </c>
      <c r="B1547">
        <v>47800</v>
      </c>
      <c r="C1547" t="s">
        <v>1186</v>
      </c>
      <c r="D1547" t="s">
        <v>1170</v>
      </c>
    </row>
    <row r="1548" spans="1:4">
      <c r="A1548">
        <v>4336342</v>
      </c>
      <c r="B1548">
        <v>47800</v>
      </c>
      <c r="C1548" t="s">
        <v>1186</v>
      </c>
      <c r="D1548" t="s">
        <v>1170</v>
      </c>
    </row>
    <row r="1549" spans="1:4">
      <c r="A1549">
        <v>4336343</v>
      </c>
      <c r="B1549">
        <v>47800</v>
      </c>
      <c r="C1549" t="s">
        <v>1186</v>
      </c>
      <c r="D1549" t="s">
        <v>1170</v>
      </c>
    </row>
    <row r="1550" spans="1:4">
      <c r="A1550">
        <v>4336386</v>
      </c>
      <c r="B1550">
        <v>35800</v>
      </c>
      <c r="C1550" t="s">
        <v>1186</v>
      </c>
      <c r="D1550" t="s">
        <v>1170</v>
      </c>
    </row>
    <row r="1551" spans="1:4">
      <c r="A1551">
        <v>4336476</v>
      </c>
      <c r="B1551">
        <v>74800</v>
      </c>
      <c r="C1551" t="s">
        <v>1186</v>
      </c>
      <c r="D1551" t="s">
        <v>1170</v>
      </c>
    </row>
    <row r="1552" spans="1:4">
      <c r="A1552">
        <v>4336479</v>
      </c>
      <c r="B1552">
        <v>50500</v>
      </c>
      <c r="C1552" t="s">
        <v>1186</v>
      </c>
      <c r="D1552" t="s">
        <v>1170</v>
      </c>
    </row>
    <row r="1553" spans="1:4">
      <c r="A1553">
        <v>4336545</v>
      </c>
      <c r="B1553">
        <v>130000</v>
      </c>
      <c r="C1553" t="s">
        <v>1186</v>
      </c>
      <c r="D1553" t="s">
        <v>1170</v>
      </c>
    </row>
    <row r="1554" spans="1:4">
      <c r="A1554">
        <v>4336552</v>
      </c>
      <c r="B1554">
        <v>220800</v>
      </c>
      <c r="C1554" t="s">
        <v>1186</v>
      </c>
      <c r="D1554" t="s">
        <v>1170</v>
      </c>
    </row>
    <row r="1555" spans="1:4">
      <c r="A1555">
        <v>4336553</v>
      </c>
      <c r="B1555">
        <v>47800</v>
      </c>
      <c r="C1555" t="s">
        <v>1186</v>
      </c>
      <c r="D1555" t="s">
        <v>1170</v>
      </c>
    </row>
    <row r="1556" spans="1:4">
      <c r="A1556">
        <v>4336578</v>
      </c>
      <c r="B1556">
        <v>47800</v>
      </c>
      <c r="C1556" t="s">
        <v>1186</v>
      </c>
      <c r="D1556" t="s">
        <v>1170</v>
      </c>
    </row>
    <row r="1557" spans="1:4">
      <c r="A1557">
        <v>4336580</v>
      </c>
      <c r="B1557">
        <v>214500</v>
      </c>
      <c r="C1557" t="s">
        <v>1186</v>
      </c>
      <c r="D1557" t="s">
        <v>1170</v>
      </c>
    </row>
    <row r="1558" spans="1:4">
      <c r="A1558">
        <v>4336586</v>
      </c>
      <c r="B1558">
        <v>47800</v>
      </c>
      <c r="C1558" t="s">
        <v>1186</v>
      </c>
      <c r="D1558" t="s">
        <v>1170</v>
      </c>
    </row>
    <row r="1559" spans="1:4">
      <c r="A1559">
        <v>4336591</v>
      </c>
      <c r="B1559">
        <v>17900</v>
      </c>
      <c r="C1559" t="s">
        <v>1186</v>
      </c>
      <c r="D1559" t="s">
        <v>1170</v>
      </c>
    </row>
    <row r="1560" spans="1:4">
      <c r="A1560">
        <v>4336755</v>
      </c>
      <c r="B1560">
        <v>47800</v>
      </c>
      <c r="C1560" t="s">
        <v>1186</v>
      </c>
      <c r="D1560" t="s">
        <v>1170</v>
      </c>
    </row>
    <row r="1561" spans="1:4">
      <c r="A1561">
        <v>4336978</v>
      </c>
      <c r="B1561">
        <v>143000</v>
      </c>
      <c r="C1561" t="s">
        <v>1186</v>
      </c>
      <c r="D1561" t="s">
        <v>1170</v>
      </c>
    </row>
    <row r="1562" spans="1:4">
      <c r="A1562">
        <v>4332728</v>
      </c>
      <c r="B1562">
        <v>2887720</v>
      </c>
      <c r="C1562" t="s">
        <v>1186</v>
      </c>
      <c r="D1562" t="s">
        <v>1170</v>
      </c>
    </row>
    <row r="1563" spans="1:4">
      <c r="A1563">
        <v>4334818</v>
      </c>
      <c r="B1563">
        <v>105630</v>
      </c>
      <c r="C1563" t="s">
        <v>1186</v>
      </c>
      <c r="D1563" t="s">
        <v>1170</v>
      </c>
    </row>
    <row r="1564" spans="1:4">
      <c r="A1564">
        <v>4335067</v>
      </c>
      <c r="B1564">
        <v>3314270</v>
      </c>
      <c r="C1564" t="s">
        <v>1186</v>
      </c>
      <c r="D1564" t="s">
        <v>1170</v>
      </c>
    </row>
    <row r="1565" spans="1:4">
      <c r="A1565">
        <v>4335359</v>
      </c>
      <c r="B1565">
        <v>221360</v>
      </c>
      <c r="C1565" t="s">
        <v>1186</v>
      </c>
      <c r="D1565" t="s">
        <v>1170</v>
      </c>
    </row>
    <row r="1566" spans="1:4">
      <c r="A1566">
        <v>4335390</v>
      </c>
      <c r="B1566">
        <v>95300</v>
      </c>
      <c r="C1566" t="s">
        <v>1186</v>
      </c>
      <c r="D1566" t="s">
        <v>1170</v>
      </c>
    </row>
    <row r="1567" spans="1:4">
      <c r="A1567">
        <v>4336100</v>
      </c>
      <c r="B1567">
        <v>518180</v>
      </c>
      <c r="C1567" t="s">
        <v>1186</v>
      </c>
      <c r="D1567" t="s">
        <v>1170</v>
      </c>
    </row>
    <row r="1568" spans="1:4">
      <c r="A1568">
        <v>4336251</v>
      </c>
      <c r="B1568">
        <v>1616690</v>
      </c>
      <c r="C1568" t="s">
        <v>1186</v>
      </c>
      <c r="D1568" t="s">
        <v>1170</v>
      </c>
    </row>
    <row r="1569" spans="1:4">
      <c r="A1569">
        <v>4335625</v>
      </c>
      <c r="B1569">
        <v>47800</v>
      </c>
      <c r="C1569" t="s">
        <v>1186</v>
      </c>
      <c r="D1569" t="s">
        <v>1170</v>
      </c>
    </row>
    <row r="1570" spans="1:4">
      <c r="A1570">
        <v>4348512</v>
      </c>
      <c r="B1570">
        <v>22600</v>
      </c>
      <c r="C1570" t="s">
        <v>1186</v>
      </c>
      <c r="D1570" t="s">
        <v>1170</v>
      </c>
    </row>
    <row r="1571" spans="1:4">
      <c r="A1571">
        <v>4338992</v>
      </c>
      <c r="B1571">
        <v>122400</v>
      </c>
      <c r="C1571" t="s">
        <v>1186</v>
      </c>
      <c r="D1571" t="s">
        <v>1170</v>
      </c>
    </row>
    <row r="1572" spans="1:4">
      <c r="A1572">
        <v>4346766</v>
      </c>
      <c r="B1572">
        <v>78600</v>
      </c>
      <c r="C1572" t="s">
        <v>1186</v>
      </c>
      <c r="D1572" t="s">
        <v>1170</v>
      </c>
    </row>
    <row r="1573" spans="1:4">
      <c r="A1573">
        <v>4346914</v>
      </c>
      <c r="B1573">
        <v>78600</v>
      </c>
      <c r="C1573" t="s">
        <v>1186</v>
      </c>
      <c r="D1573" t="s">
        <v>1170</v>
      </c>
    </row>
    <row r="1574" spans="1:4">
      <c r="A1574">
        <v>4347589</v>
      </c>
      <c r="B1574">
        <v>64800</v>
      </c>
      <c r="C1574" t="s">
        <v>1186</v>
      </c>
      <c r="D1574" t="s">
        <v>1170</v>
      </c>
    </row>
    <row r="1575" spans="1:4">
      <c r="A1575">
        <v>4348263</v>
      </c>
      <c r="B1575">
        <v>47800</v>
      </c>
      <c r="C1575" t="s">
        <v>1186</v>
      </c>
      <c r="D1575" t="s">
        <v>1170</v>
      </c>
    </row>
    <row r="1576" spans="1:4">
      <c r="A1576">
        <v>4348270</v>
      </c>
      <c r="B1576">
        <v>47800</v>
      </c>
      <c r="C1576" t="s">
        <v>1186</v>
      </c>
      <c r="D1576" t="s">
        <v>1170</v>
      </c>
    </row>
    <row r="1577" spans="1:4">
      <c r="A1577">
        <v>4348358</v>
      </c>
      <c r="B1577">
        <v>47800</v>
      </c>
      <c r="C1577" t="s">
        <v>1186</v>
      </c>
      <c r="D1577" t="s">
        <v>1170</v>
      </c>
    </row>
    <row r="1578" spans="1:4">
      <c r="A1578">
        <v>4348511</v>
      </c>
      <c r="B1578">
        <v>47800</v>
      </c>
      <c r="C1578" t="s">
        <v>1186</v>
      </c>
      <c r="D1578" t="s">
        <v>1170</v>
      </c>
    </row>
    <row r="1579" spans="1:4">
      <c r="A1579">
        <v>4348543</v>
      </c>
      <c r="B1579">
        <v>47800</v>
      </c>
      <c r="C1579" t="s">
        <v>1186</v>
      </c>
      <c r="D1579" t="s">
        <v>1170</v>
      </c>
    </row>
    <row r="1580" spans="1:4">
      <c r="A1580">
        <v>4348545</v>
      </c>
      <c r="B1580">
        <v>47800</v>
      </c>
      <c r="C1580" t="s">
        <v>1186</v>
      </c>
      <c r="D1580" t="s">
        <v>1170</v>
      </c>
    </row>
    <row r="1581" spans="1:4">
      <c r="A1581">
        <v>4348553</v>
      </c>
      <c r="B1581">
        <v>47800</v>
      </c>
      <c r="C1581" t="s">
        <v>1186</v>
      </c>
      <c r="D1581" t="s">
        <v>1170</v>
      </c>
    </row>
    <row r="1582" spans="1:4">
      <c r="A1582">
        <v>4348555</v>
      </c>
      <c r="B1582">
        <v>47800</v>
      </c>
      <c r="C1582" t="s">
        <v>1186</v>
      </c>
      <c r="D1582" t="s">
        <v>1170</v>
      </c>
    </row>
    <row r="1583" spans="1:4">
      <c r="A1583">
        <v>4348561</v>
      </c>
      <c r="B1583">
        <v>47800</v>
      </c>
      <c r="C1583" t="s">
        <v>1186</v>
      </c>
      <c r="D1583" t="s">
        <v>1170</v>
      </c>
    </row>
    <row r="1584" spans="1:4">
      <c r="A1584">
        <v>4348578</v>
      </c>
      <c r="B1584">
        <v>17900</v>
      </c>
      <c r="C1584" t="s">
        <v>1186</v>
      </c>
      <c r="D1584" t="s">
        <v>1170</v>
      </c>
    </row>
    <row r="1585" spans="1:4">
      <c r="A1585">
        <v>4348606</v>
      </c>
      <c r="B1585">
        <v>17900</v>
      </c>
      <c r="C1585" t="s">
        <v>1186</v>
      </c>
      <c r="D1585" t="s">
        <v>1170</v>
      </c>
    </row>
    <row r="1586" spans="1:4">
      <c r="A1586">
        <v>4348778</v>
      </c>
      <c r="B1586">
        <v>47800</v>
      </c>
      <c r="C1586" t="s">
        <v>1186</v>
      </c>
      <c r="D1586" t="s">
        <v>1170</v>
      </c>
    </row>
    <row r="1587" spans="1:4">
      <c r="A1587">
        <v>4348780</v>
      </c>
      <c r="B1587">
        <v>47800</v>
      </c>
      <c r="C1587" t="s">
        <v>1186</v>
      </c>
      <c r="D1587" t="s">
        <v>1170</v>
      </c>
    </row>
    <row r="1588" spans="1:4">
      <c r="A1588">
        <v>4348782</v>
      </c>
      <c r="B1588">
        <v>47800</v>
      </c>
      <c r="C1588" t="s">
        <v>1186</v>
      </c>
      <c r="D1588" t="s">
        <v>1170</v>
      </c>
    </row>
    <row r="1589" spans="1:4">
      <c r="A1589">
        <v>4348969</v>
      </c>
      <c r="B1589">
        <v>47800</v>
      </c>
      <c r="C1589" t="s">
        <v>1186</v>
      </c>
      <c r="D1589" t="s">
        <v>1170</v>
      </c>
    </row>
    <row r="1590" spans="1:4">
      <c r="A1590">
        <v>4348999</v>
      </c>
      <c r="B1590">
        <v>47800</v>
      </c>
      <c r="C1590" t="s">
        <v>1186</v>
      </c>
      <c r="D1590" t="s">
        <v>1170</v>
      </c>
    </row>
    <row r="1591" spans="1:4">
      <c r="A1591">
        <v>4350822</v>
      </c>
      <c r="B1591">
        <v>130000</v>
      </c>
      <c r="C1591" t="s">
        <v>1186</v>
      </c>
      <c r="D1591" t="s">
        <v>1170</v>
      </c>
    </row>
    <row r="1592" spans="1:4">
      <c r="A1592">
        <v>4349001</v>
      </c>
      <c r="B1592">
        <v>126400</v>
      </c>
      <c r="C1592" t="s">
        <v>1186</v>
      </c>
      <c r="D1592" t="s">
        <v>1170</v>
      </c>
    </row>
    <row r="1593" spans="1:4">
      <c r="A1593">
        <v>4349004</v>
      </c>
      <c r="B1593">
        <v>47800</v>
      </c>
      <c r="C1593" t="s">
        <v>1186</v>
      </c>
      <c r="D1593" t="s">
        <v>1170</v>
      </c>
    </row>
    <row r="1594" spans="1:4">
      <c r="A1594">
        <v>4349005</v>
      </c>
      <c r="B1594">
        <v>47800</v>
      </c>
      <c r="C1594" t="s">
        <v>1186</v>
      </c>
      <c r="D1594" t="s">
        <v>1170</v>
      </c>
    </row>
    <row r="1595" spans="1:4">
      <c r="A1595">
        <v>4349006</v>
      </c>
      <c r="B1595">
        <v>47800</v>
      </c>
      <c r="C1595" t="s">
        <v>1186</v>
      </c>
      <c r="D1595" t="s">
        <v>1170</v>
      </c>
    </row>
    <row r="1596" spans="1:4">
      <c r="A1596">
        <v>4349133</v>
      </c>
      <c r="B1596">
        <v>47800</v>
      </c>
      <c r="C1596" t="s">
        <v>1186</v>
      </c>
      <c r="D1596" t="s">
        <v>1170</v>
      </c>
    </row>
    <row r="1597" spans="1:4">
      <c r="A1597">
        <v>4349138</v>
      </c>
      <c r="B1597">
        <v>47800</v>
      </c>
      <c r="C1597" t="s">
        <v>1186</v>
      </c>
      <c r="D1597" t="s">
        <v>1170</v>
      </c>
    </row>
    <row r="1598" spans="1:4">
      <c r="A1598">
        <v>4349139</v>
      </c>
      <c r="B1598">
        <v>47800</v>
      </c>
      <c r="C1598" t="s">
        <v>1186</v>
      </c>
      <c r="D1598" t="s">
        <v>1170</v>
      </c>
    </row>
    <row r="1599" spans="1:4">
      <c r="A1599">
        <v>4349151</v>
      </c>
      <c r="B1599">
        <v>47800</v>
      </c>
      <c r="C1599" t="s">
        <v>1186</v>
      </c>
      <c r="D1599" t="s">
        <v>1170</v>
      </c>
    </row>
    <row r="1600" spans="1:4">
      <c r="A1600">
        <v>4349319</v>
      </c>
      <c r="B1600">
        <v>47800</v>
      </c>
      <c r="C1600" t="s">
        <v>1186</v>
      </c>
      <c r="D1600" t="s">
        <v>1170</v>
      </c>
    </row>
    <row r="1601" spans="1:4">
      <c r="A1601">
        <v>4349332</v>
      </c>
      <c r="B1601">
        <v>47800</v>
      </c>
      <c r="C1601" t="s">
        <v>1186</v>
      </c>
      <c r="D1601" t="s">
        <v>1170</v>
      </c>
    </row>
    <row r="1602" spans="1:4">
      <c r="A1602">
        <v>4349464</v>
      </c>
      <c r="B1602">
        <v>47800</v>
      </c>
      <c r="C1602" t="s">
        <v>1186</v>
      </c>
      <c r="D1602" t="s">
        <v>1170</v>
      </c>
    </row>
    <row r="1603" spans="1:4">
      <c r="A1603">
        <v>4349465</v>
      </c>
      <c r="B1603">
        <v>47800</v>
      </c>
      <c r="C1603" t="s">
        <v>1186</v>
      </c>
      <c r="D1603" t="s">
        <v>1170</v>
      </c>
    </row>
    <row r="1604" spans="1:4">
      <c r="A1604">
        <v>4349468</v>
      </c>
      <c r="B1604">
        <v>47800</v>
      </c>
      <c r="C1604" t="s">
        <v>1186</v>
      </c>
      <c r="D1604" t="s">
        <v>1170</v>
      </c>
    </row>
    <row r="1605" spans="1:4">
      <c r="A1605">
        <v>4348513</v>
      </c>
      <c r="B1605">
        <v>72600</v>
      </c>
      <c r="C1605" t="s">
        <v>1186</v>
      </c>
      <c r="D1605" t="s">
        <v>1170</v>
      </c>
    </row>
    <row r="1606" spans="1:4">
      <c r="A1606">
        <v>4350165</v>
      </c>
      <c r="B1606">
        <v>47800</v>
      </c>
      <c r="C1606" t="s">
        <v>1186</v>
      </c>
      <c r="D1606" t="s">
        <v>1170</v>
      </c>
    </row>
    <row r="1607" spans="1:4">
      <c r="A1607">
        <v>4350188</v>
      </c>
      <c r="B1607">
        <v>47800</v>
      </c>
      <c r="C1607" t="s">
        <v>1186</v>
      </c>
      <c r="D1607" t="s">
        <v>1170</v>
      </c>
    </row>
    <row r="1608" spans="1:4">
      <c r="A1608">
        <v>4350492</v>
      </c>
      <c r="B1608">
        <v>47800</v>
      </c>
      <c r="C1608" t="s">
        <v>1186</v>
      </c>
      <c r="D1608" t="s">
        <v>1170</v>
      </c>
    </row>
    <row r="1609" spans="1:4">
      <c r="A1609">
        <v>4350499</v>
      </c>
      <c r="B1609">
        <v>47800</v>
      </c>
      <c r="C1609" t="s">
        <v>1186</v>
      </c>
      <c r="D1609" t="s">
        <v>1170</v>
      </c>
    </row>
    <row r="1610" spans="1:4">
      <c r="A1610">
        <v>4350500</v>
      </c>
      <c r="B1610">
        <v>47800</v>
      </c>
      <c r="C1610" t="s">
        <v>1186</v>
      </c>
      <c r="D1610" t="s">
        <v>1170</v>
      </c>
    </row>
    <row r="1611" spans="1:4">
      <c r="A1611">
        <v>4350501</v>
      </c>
      <c r="B1611">
        <v>72600</v>
      </c>
      <c r="C1611" t="s">
        <v>1186</v>
      </c>
      <c r="D1611" t="s">
        <v>1170</v>
      </c>
    </row>
    <row r="1612" spans="1:4">
      <c r="A1612">
        <v>4350529</v>
      </c>
      <c r="B1612">
        <v>72600</v>
      </c>
      <c r="C1612" t="s">
        <v>1186</v>
      </c>
      <c r="D1612" t="s">
        <v>1170</v>
      </c>
    </row>
    <row r="1613" spans="1:4">
      <c r="A1613">
        <v>4350685</v>
      </c>
      <c r="B1613">
        <v>214500</v>
      </c>
      <c r="C1613" t="s">
        <v>1186</v>
      </c>
      <c r="D1613" t="s">
        <v>1170</v>
      </c>
    </row>
    <row r="1614" spans="1:4">
      <c r="A1614">
        <v>4350705</v>
      </c>
      <c r="B1614">
        <v>110400</v>
      </c>
      <c r="C1614" t="s">
        <v>1186</v>
      </c>
      <c r="D1614" t="s">
        <v>1170</v>
      </c>
    </row>
    <row r="1615" spans="1:4">
      <c r="A1615">
        <v>4350706</v>
      </c>
      <c r="B1615">
        <v>47800</v>
      </c>
      <c r="C1615" t="s">
        <v>1186</v>
      </c>
      <c r="D1615" t="s">
        <v>1170</v>
      </c>
    </row>
    <row r="1616" spans="1:4">
      <c r="A1616">
        <v>4350711</v>
      </c>
      <c r="B1616">
        <v>214500</v>
      </c>
      <c r="C1616" t="s">
        <v>1186</v>
      </c>
      <c r="D1616" t="s">
        <v>1170</v>
      </c>
    </row>
    <row r="1617" spans="1:4">
      <c r="A1617">
        <v>4350718</v>
      </c>
      <c r="B1617">
        <v>110400</v>
      </c>
      <c r="C1617" t="s">
        <v>1186</v>
      </c>
      <c r="D1617" t="s">
        <v>1170</v>
      </c>
    </row>
    <row r="1618" spans="1:4">
      <c r="A1618">
        <v>4350720</v>
      </c>
      <c r="B1618">
        <v>110400</v>
      </c>
      <c r="C1618" t="s">
        <v>1186</v>
      </c>
      <c r="D1618" t="s">
        <v>1170</v>
      </c>
    </row>
    <row r="1619" spans="1:4">
      <c r="A1619">
        <v>4350721</v>
      </c>
      <c r="B1619">
        <v>110400</v>
      </c>
      <c r="C1619" t="s">
        <v>1186</v>
      </c>
      <c r="D1619" t="s">
        <v>1170</v>
      </c>
    </row>
    <row r="1620" spans="1:4">
      <c r="A1620">
        <v>4350775</v>
      </c>
      <c r="B1620">
        <v>113500</v>
      </c>
      <c r="C1620" t="s">
        <v>1186</v>
      </c>
      <c r="D1620" t="s">
        <v>1170</v>
      </c>
    </row>
    <row r="1621" spans="1:4">
      <c r="A1621">
        <v>4345014</v>
      </c>
      <c r="B1621">
        <v>468500</v>
      </c>
      <c r="C1621" t="s">
        <v>1186</v>
      </c>
      <c r="D1621" t="s">
        <v>1170</v>
      </c>
    </row>
    <row r="1622" spans="1:4">
      <c r="A1622">
        <v>4346124</v>
      </c>
      <c r="B1622">
        <v>1850414</v>
      </c>
      <c r="C1622" t="s">
        <v>1186</v>
      </c>
      <c r="D1622" t="s">
        <v>1170</v>
      </c>
    </row>
    <row r="1623" spans="1:4">
      <c r="A1623">
        <v>4348131</v>
      </c>
      <c r="B1623">
        <v>742478</v>
      </c>
      <c r="C1623" t="s">
        <v>1186</v>
      </c>
      <c r="D1623" t="s">
        <v>1170</v>
      </c>
    </row>
    <row r="1624" spans="1:4">
      <c r="A1624">
        <v>4348247</v>
      </c>
      <c r="B1624">
        <v>587300</v>
      </c>
      <c r="C1624" t="s">
        <v>1186</v>
      </c>
      <c r="D1624" t="s">
        <v>1170</v>
      </c>
    </row>
    <row r="1625" spans="1:4">
      <c r="A1625">
        <v>4348287</v>
      </c>
      <c r="B1625">
        <v>781050</v>
      </c>
      <c r="C1625" t="s">
        <v>1186</v>
      </c>
      <c r="D1625" t="s">
        <v>1170</v>
      </c>
    </row>
    <row r="1626" spans="1:4">
      <c r="A1626">
        <v>4351171</v>
      </c>
      <c r="B1626">
        <v>9550</v>
      </c>
      <c r="C1626" t="s">
        <v>1186</v>
      </c>
      <c r="D1626" t="s">
        <v>1170</v>
      </c>
    </row>
    <row r="1627" spans="1:4">
      <c r="A1627">
        <v>4350055</v>
      </c>
      <c r="B1627">
        <v>74800</v>
      </c>
      <c r="C1627" t="s">
        <v>1186</v>
      </c>
      <c r="D1627" t="s">
        <v>1170</v>
      </c>
    </row>
    <row r="1628" spans="1:4">
      <c r="A1628">
        <v>4350666</v>
      </c>
      <c r="B1628">
        <v>110400</v>
      </c>
      <c r="C1628" t="s">
        <v>1186</v>
      </c>
      <c r="D1628" t="s">
        <v>1170</v>
      </c>
    </row>
    <row r="1629" spans="1:4">
      <c r="A1629">
        <v>4350687</v>
      </c>
      <c r="B1629">
        <v>47800</v>
      </c>
      <c r="C1629" t="s">
        <v>1186</v>
      </c>
      <c r="D1629" t="s">
        <v>1170</v>
      </c>
    </row>
    <row r="1630" spans="1:4">
      <c r="A1630">
        <v>4350837</v>
      </c>
      <c r="B1630">
        <v>78600</v>
      </c>
      <c r="C1630" t="s">
        <v>1186</v>
      </c>
      <c r="D1630" t="s">
        <v>1170</v>
      </c>
    </row>
    <row r="1631" spans="1:4">
      <c r="A1631">
        <v>4350894</v>
      </c>
      <c r="B1631">
        <v>47800</v>
      </c>
      <c r="C1631" t="s">
        <v>1186</v>
      </c>
      <c r="D1631" t="s">
        <v>1170</v>
      </c>
    </row>
    <row r="1632" spans="1:4">
      <c r="A1632">
        <v>4351111</v>
      </c>
      <c r="B1632">
        <v>61600</v>
      </c>
      <c r="C1632" t="s">
        <v>1186</v>
      </c>
      <c r="D1632" t="s">
        <v>1170</v>
      </c>
    </row>
    <row r="1633" spans="1:4">
      <c r="A1633">
        <v>4351156</v>
      </c>
      <c r="B1633">
        <v>47800</v>
      </c>
      <c r="C1633" t="s">
        <v>1186</v>
      </c>
      <c r="D1633" t="s">
        <v>1170</v>
      </c>
    </row>
    <row r="1634" spans="1:4">
      <c r="A1634">
        <v>4351525</v>
      </c>
      <c r="B1634">
        <v>64800</v>
      </c>
      <c r="C1634" t="s">
        <v>1186</v>
      </c>
      <c r="D1634" t="s">
        <v>1170</v>
      </c>
    </row>
    <row r="1635" spans="1:4">
      <c r="A1635">
        <v>4351935</v>
      </c>
      <c r="B1635">
        <v>47800</v>
      </c>
      <c r="C1635" t="s">
        <v>1186</v>
      </c>
      <c r="D1635" t="s">
        <v>1170</v>
      </c>
    </row>
    <row r="1636" spans="1:4">
      <c r="A1636">
        <v>4352092</v>
      </c>
      <c r="B1636">
        <v>47800</v>
      </c>
      <c r="C1636" t="s">
        <v>1186</v>
      </c>
      <c r="D1636" t="s">
        <v>1170</v>
      </c>
    </row>
    <row r="1637" spans="1:4">
      <c r="A1637">
        <v>4352855</v>
      </c>
      <c r="B1637">
        <v>214500</v>
      </c>
      <c r="C1637" t="s">
        <v>1186</v>
      </c>
      <c r="D1637" t="s">
        <v>1170</v>
      </c>
    </row>
    <row r="1638" spans="1:4">
      <c r="A1638">
        <v>4352864</v>
      </c>
      <c r="B1638">
        <v>110400</v>
      </c>
      <c r="C1638" t="s">
        <v>1186</v>
      </c>
      <c r="D1638" t="s">
        <v>1170</v>
      </c>
    </row>
    <row r="1639" spans="1:4">
      <c r="A1639">
        <v>4352901</v>
      </c>
      <c r="B1639">
        <v>214500</v>
      </c>
      <c r="C1639" t="s">
        <v>1186</v>
      </c>
      <c r="D1639" t="s">
        <v>1170</v>
      </c>
    </row>
    <row r="1640" spans="1:4">
      <c r="A1640">
        <v>4352949</v>
      </c>
      <c r="B1640">
        <v>214500</v>
      </c>
      <c r="C1640" t="s">
        <v>1186</v>
      </c>
      <c r="D1640" t="s">
        <v>1170</v>
      </c>
    </row>
    <row r="1641" spans="1:4">
      <c r="A1641">
        <v>4352955</v>
      </c>
      <c r="B1641">
        <v>113500</v>
      </c>
      <c r="C1641" t="s">
        <v>1186</v>
      </c>
      <c r="D1641" t="s">
        <v>1170</v>
      </c>
    </row>
    <row r="1642" spans="1:4">
      <c r="A1642">
        <v>4352956</v>
      </c>
      <c r="B1642">
        <v>116500</v>
      </c>
      <c r="C1642" t="s">
        <v>1186</v>
      </c>
      <c r="D1642" t="s">
        <v>1170</v>
      </c>
    </row>
    <row r="1643" spans="1:4">
      <c r="A1643">
        <v>4352958</v>
      </c>
      <c r="B1643">
        <v>113500</v>
      </c>
      <c r="C1643" t="s">
        <v>1186</v>
      </c>
      <c r="D1643" t="s">
        <v>1170</v>
      </c>
    </row>
    <row r="1644" spans="1:4">
      <c r="A1644">
        <v>4353133</v>
      </c>
      <c r="B1644">
        <v>47800</v>
      </c>
      <c r="C1644" t="s">
        <v>1186</v>
      </c>
      <c r="D1644" t="s">
        <v>1170</v>
      </c>
    </row>
    <row r="1645" spans="1:4">
      <c r="A1645">
        <v>4353134</v>
      </c>
      <c r="B1645">
        <v>47800</v>
      </c>
      <c r="C1645" t="s">
        <v>1186</v>
      </c>
      <c r="D1645" t="s">
        <v>1170</v>
      </c>
    </row>
    <row r="1646" spans="1:4">
      <c r="A1646">
        <v>4353175</v>
      </c>
      <c r="B1646">
        <v>47800</v>
      </c>
      <c r="C1646" t="s">
        <v>1186</v>
      </c>
      <c r="D1646" t="s">
        <v>1170</v>
      </c>
    </row>
    <row r="1647" spans="1:4">
      <c r="A1647">
        <v>4353179</v>
      </c>
      <c r="B1647">
        <v>47800</v>
      </c>
      <c r="C1647" t="s">
        <v>1186</v>
      </c>
      <c r="D1647" t="s">
        <v>1170</v>
      </c>
    </row>
    <row r="1648" spans="1:4">
      <c r="A1648">
        <v>4353379</v>
      </c>
      <c r="B1648">
        <v>47800</v>
      </c>
      <c r="C1648" t="s">
        <v>1186</v>
      </c>
      <c r="D1648" t="s">
        <v>1170</v>
      </c>
    </row>
    <row r="1649" spans="1:4">
      <c r="A1649">
        <v>4353381</v>
      </c>
      <c r="B1649">
        <v>47800</v>
      </c>
      <c r="C1649" t="s">
        <v>1186</v>
      </c>
      <c r="D1649" t="s">
        <v>1170</v>
      </c>
    </row>
    <row r="1650" spans="1:4">
      <c r="A1650">
        <v>4353382</v>
      </c>
      <c r="B1650">
        <v>47800</v>
      </c>
      <c r="C1650" t="s">
        <v>1186</v>
      </c>
      <c r="D1650" t="s">
        <v>1170</v>
      </c>
    </row>
    <row r="1651" spans="1:4">
      <c r="A1651">
        <v>4353384</v>
      </c>
      <c r="B1651">
        <v>47800</v>
      </c>
      <c r="C1651" t="s">
        <v>1186</v>
      </c>
      <c r="D1651" t="s">
        <v>1170</v>
      </c>
    </row>
    <row r="1652" spans="1:4">
      <c r="A1652">
        <v>4353390</v>
      </c>
      <c r="B1652">
        <v>47800</v>
      </c>
      <c r="C1652" t="s">
        <v>1186</v>
      </c>
      <c r="D1652" t="s">
        <v>1170</v>
      </c>
    </row>
    <row r="1653" spans="1:4">
      <c r="A1653">
        <v>4353391</v>
      </c>
      <c r="B1653">
        <v>47800</v>
      </c>
      <c r="C1653" t="s">
        <v>1186</v>
      </c>
      <c r="D1653" t="s">
        <v>1170</v>
      </c>
    </row>
    <row r="1654" spans="1:4">
      <c r="A1654">
        <v>4353559</v>
      </c>
      <c r="B1654">
        <v>47800</v>
      </c>
      <c r="C1654" t="s">
        <v>1186</v>
      </c>
      <c r="D1654" t="s">
        <v>1170</v>
      </c>
    </row>
    <row r="1655" spans="1:4">
      <c r="A1655">
        <v>4353561</v>
      </c>
      <c r="B1655">
        <v>47800</v>
      </c>
      <c r="C1655" t="s">
        <v>1186</v>
      </c>
      <c r="D1655" t="s">
        <v>1170</v>
      </c>
    </row>
    <row r="1656" spans="1:4">
      <c r="A1656">
        <v>4353676</v>
      </c>
      <c r="B1656">
        <v>47800</v>
      </c>
      <c r="C1656" t="s">
        <v>1186</v>
      </c>
      <c r="D1656" t="s">
        <v>1170</v>
      </c>
    </row>
    <row r="1657" spans="1:4">
      <c r="A1657">
        <v>4353678</v>
      </c>
      <c r="B1657">
        <v>47800</v>
      </c>
      <c r="C1657" t="s">
        <v>1186</v>
      </c>
      <c r="D1657" t="s">
        <v>1170</v>
      </c>
    </row>
    <row r="1658" spans="1:4">
      <c r="A1658">
        <v>4353692</v>
      </c>
      <c r="B1658">
        <v>47800</v>
      </c>
      <c r="C1658" t="s">
        <v>1186</v>
      </c>
      <c r="D1658" t="s">
        <v>1170</v>
      </c>
    </row>
    <row r="1659" spans="1:4">
      <c r="A1659">
        <v>4353856</v>
      </c>
      <c r="B1659">
        <v>47800</v>
      </c>
      <c r="C1659" t="s">
        <v>1186</v>
      </c>
      <c r="D1659" t="s">
        <v>1170</v>
      </c>
    </row>
    <row r="1660" spans="1:4">
      <c r="A1660">
        <v>4353878</v>
      </c>
      <c r="B1660">
        <v>47800</v>
      </c>
      <c r="C1660" t="s">
        <v>1186</v>
      </c>
      <c r="D1660" t="s">
        <v>1170</v>
      </c>
    </row>
    <row r="1661" spans="1:4">
      <c r="A1661">
        <v>4353880</v>
      </c>
      <c r="B1661">
        <v>47800</v>
      </c>
      <c r="C1661" t="s">
        <v>1186</v>
      </c>
      <c r="D1661" t="s">
        <v>1170</v>
      </c>
    </row>
    <row r="1662" spans="1:4">
      <c r="A1662">
        <v>4353890</v>
      </c>
      <c r="B1662">
        <v>47800</v>
      </c>
      <c r="C1662" t="s">
        <v>1186</v>
      </c>
      <c r="D1662" t="s">
        <v>1170</v>
      </c>
    </row>
    <row r="1663" spans="1:4">
      <c r="A1663">
        <v>4353909</v>
      </c>
      <c r="B1663">
        <v>47800</v>
      </c>
      <c r="C1663" t="s">
        <v>1186</v>
      </c>
      <c r="D1663" t="s">
        <v>1170</v>
      </c>
    </row>
    <row r="1664" spans="1:4">
      <c r="A1664">
        <v>4354317</v>
      </c>
      <c r="B1664">
        <v>47800</v>
      </c>
      <c r="C1664" t="s">
        <v>1186</v>
      </c>
      <c r="D1664" t="s">
        <v>1170</v>
      </c>
    </row>
    <row r="1665" spans="1:4">
      <c r="A1665">
        <v>4354529</v>
      </c>
      <c r="B1665">
        <v>47800</v>
      </c>
      <c r="C1665" t="s">
        <v>1186</v>
      </c>
      <c r="D1665" t="s">
        <v>1170</v>
      </c>
    </row>
    <row r="1666" spans="1:4">
      <c r="A1666">
        <v>4354530</v>
      </c>
      <c r="B1666">
        <v>47800</v>
      </c>
      <c r="C1666" t="s">
        <v>1186</v>
      </c>
      <c r="D1666" t="s">
        <v>1170</v>
      </c>
    </row>
    <row r="1667" spans="1:4">
      <c r="A1667">
        <v>4354537</v>
      </c>
      <c r="B1667">
        <v>47800</v>
      </c>
      <c r="C1667" t="s">
        <v>1186</v>
      </c>
      <c r="D1667" t="s">
        <v>1170</v>
      </c>
    </row>
    <row r="1668" spans="1:4">
      <c r="A1668">
        <v>4354893</v>
      </c>
      <c r="B1668">
        <v>47800</v>
      </c>
      <c r="C1668" t="s">
        <v>1186</v>
      </c>
      <c r="D1668" t="s">
        <v>1170</v>
      </c>
    </row>
    <row r="1669" spans="1:4">
      <c r="A1669">
        <v>4354896</v>
      </c>
      <c r="B1669">
        <v>47800</v>
      </c>
      <c r="C1669" t="s">
        <v>1186</v>
      </c>
      <c r="D1669" t="s">
        <v>1170</v>
      </c>
    </row>
    <row r="1670" spans="1:4">
      <c r="A1670">
        <v>4354899</v>
      </c>
      <c r="B1670">
        <v>47800</v>
      </c>
      <c r="C1670" t="s">
        <v>1186</v>
      </c>
      <c r="D1670" t="s">
        <v>1170</v>
      </c>
    </row>
    <row r="1671" spans="1:4">
      <c r="A1671">
        <v>4355079</v>
      </c>
      <c r="B1671">
        <v>47800</v>
      </c>
      <c r="C1671" t="s">
        <v>1186</v>
      </c>
      <c r="D1671" t="s">
        <v>1170</v>
      </c>
    </row>
    <row r="1672" spans="1:4">
      <c r="A1672">
        <v>4355082</v>
      </c>
      <c r="B1672">
        <v>64800</v>
      </c>
      <c r="C1672" t="s">
        <v>1186</v>
      </c>
      <c r="D1672" t="s">
        <v>1170</v>
      </c>
    </row>
    <row r="1673" spans="1:4">
      <c r="A1673">
        <v>4349581</v>
      </c>
      <c r="B1673">
        <v>36400</v>
      </c>
      <c r="C1673" t="s">
        <v>1186</v>
      </c>
      <c r="D1673" t="s">
        <v>1170</v>
      </c>
    </row>
    <row r="1674" spans="1:4">
      <c r="A1674">
        <v>4338839</v>
      </c>
      <c r="B1674">
        <v>319500</v>
      </c>
      <c r="C1674" t="s">
        <v>1186</v>
      </c>
      <c r="D1674" t="s">
        <v>1170</v>
      </c>
    </row>
    <row r="1675" spans="1:4">
      <c r="A1675">
        <v>4349546</v>
      </c>
      <c r="B1675">
        <v>191600</v>
      </c>
      <c r="C1675" t="s">
        <v>1186</v>
      </c>
      <c r="D1675" t="s">
        <v>1170</v>
      </c>
    </row>
    <row r="1676" spans="1:4">
      <c r="A1676">
        <v>4349556</v>
      </c>
      <c r="B1676">
        <v>247600</v>
      </c>
      <c r="C1676" t="s">
        <v>1186</v>
      </c>
      <c r="D1676" t="s">
        <v>1170</v>
      </c>
    </row>
    <row r="1677" spans="1:4">
      <c r="A1677">
        <v>4349560</v>
      </c>
      <c r="B1677">
        <v>127800</v>
      </c>
      <c r="C1677" t="s">
        <v>1186</v>
      </c>
      <c r="D1677" t="s">
        <v>1170</v>
      </c>
    </row>
    <row r="1678" spans="1:4">
      <c r="A1678">
        <v>4349567</v>
      </c>
      <c r="B1678">
        <v>42000</v>
      </c>
      <c r="C1678" t="s">
        <v>1186</v>
      </c>
      <c r="D1678" t="s">
        <v>1170</v>
      </c>
    </row>
    <row r="1679" spans="1:4">
      <c r="A1679">
        <v>4349585</v>
      </c>
      <c r="B1679">
        <v>138800</v>
      </c>
      <c r="C1679" t="s">
        <v>1186</v>
      </c>
      <c r="D1679" t="s">
        <v>1170</v>
      </c>
    </row>
    <row r="1680" spans="1:4">
      <c r="A1680">
        <v>4349589</v>
      </c>
      <c r="B1680">
        <v>17900</v>
      </c>
      <c r="C1680" t="s">
        <v>1186</v>
      </c>
      <c r="D1680" t="s">
        <v>1170</v>
      </c>
    </row>
    <row r="1681" spans="1:4">
      <c r="A1681">
        <v>4349593</v>
      </c>
      <c r="B1681">
        <v>382000</v>
      </c>
      <c r="C1681" t="s">
        <v>1186</v>
      </c>
      <c r="D1681" t="s">
        <v>1170</v>
      </c>
    </row>
    <row r="1682" spans="1:4">
      <c r="A1682">
        <v>4353781</v>
      </c>
      <c r="B1682">
        <v>33544</v>
      </c>
      <c r="C1682" t="s">
        <v>1186</v>
      </c>
      <c r="D1682" t="s">
        <v>1170</v>
      </c>
    </row>
    <row r="1683" spans="1:4">
      <c r="A1683">
        <v>4347756</v>
      </c>
      <c r="B1683">
        <v>1154700</v>
      </c>
      <c r="C1683" t="s">
        <v>1186</v>
      </c>
      <c r="D1683" t="s">
        <v>1170</v>
      </c>
    </row>
    <row r="1684" spans="1:4">
      <c r="A1684">
        <v>4348441</v>
      </c>
      <c r="B1684">
        <v>3314760</v>
      </c>
      <c r="C1684" t="s">
        <v>1186</v>
      </c>
      <c r="D1684" t="s">
        <v>1170</v>
      </c>
    </row>
    <row r="1685" spans="1:4">
      <c r="A1685">
        <v>4351053</v>
      </c>
      <c r="B1685">
        <v>484806</v>
      </c>
      <c r="C1685" t="s">
        <v>1186</v>
      </c>
      <c r="D1685" t="s">
        <v>1170</v>
      </c>
    </row>
    <row r="1686" spans="1:4">
      <c r="A1686">
        <v>4352415</v>
      </c>
      <c r="B1686">
        <v>1496300</v>
      </c>
      <c r="C1686" t="s">
        <v>1186</v>
      </c>
      <c r="D1686" t="s">
        <v>1170</v>
      </c>
    </row>
    <row r="1687" spans="1:4">
      <c r="A1687">
        <v>4352440</v>
      </c>
      <c r="B1687">
        <v>446070</v>
      </c>
      <c r="C1687" t="s">
        <v>1186</v>
      </c>
      <c r="D1687" t="s">
        <v>1170</v>
      </c>
    </row>
    <row r="1688" spans="1:4">
      <c r="A1688">
        <v>4353036</v>
      </c>
      <c r="B1688">
        <v>322180</v>
      </c>
      <c r="C1688" t="s">
        <v>1186</v>
      </c>
      <c r="D1688" t="s">
        <v>1170</v>
      </c>
    </row>
    <row r="1689" spans="1:4">
      <c r="A1689">
        <v>4353319</v>
      </c>
      <c r="B1689">
        <v>373730</v>
      </c>
      <c r="C1689" t="s">
        <v>1186</v>
      </c>
      <c r="D1689" t="s">
        <v>1170</v>
      </c>
    </row>
    <row r="1690" spans="1:4">
      <c r="A1690">
        <v>4353600</v>
      </c>
      <c r="B1690">
        <v>130000</v>
      </c>
      <c r="C1690" t="s">
        <v>1186</v>
      </c>
      <c r="D1690" t="s">
        <v>1170</v>
      </c>
    </row>
    <row r="1691" spans="1:4">
      <c r="A1691">
        <v>4353616</v>
      </c>
      <c r="B1691">
        <v>330890</v>
      </c>
      <c r="C1691" t="s">
        <v>1186</v>
      </c>
      <c r="D1691" t="s">
        <v>1170</v>
      </c>
    </row>
    <row r="1692" spans="1:4">
      <c r="A1692">
        <v>4359240</v>
      </c>
      <c r="B1692">
        <v>150731</v>
      </c>
      <c r="C1692" t="s">
        <v>1186</v>
      </c>
      <c r="D1692" t="s">
        <v>1170</v>
      </c>
    </row>
    <row r="1693" spans="1:4">
      <c r="A1693" t="s">
        <v>1171</v>
      </c>
      <c r="B1693">
        <v>91443615</v>
      </c>
      <c r="C1693" t="s">
        <v>1186</v>
      </c>
      <c r="D1693" t="s">
        <v>1170</v>
      </c>
    </row>
    <row r="1694" spans="1:4">
      <c r="A1694">
        <v>4267292</v>
      </c>
      <c r="B1694">
        <v>338149</v>
      </c>
      <c r="C1694" t="s">
        <v>1186</v>
      </c>
      <c r="D1694" t="s">
        <v>1170</v>
      </c>
    </row>
    <row r="1695" spans="1:4">
      <c r="A1695">
        <v>4308628</v>
      </c>
      <c r="B1695">
        <v>650</v>
      </c>
      <c r="C1695" t="s">
        <v>1186</v>
      </c>
      <c r="D1695" t="s">
        <v>1170</v>
      </c>
    </row>
    <row r="1696" spans="1:4">
      <c r="A1696" t="s">
        <v>1172</v>
      </c>
      <c r="B1696">
        <v>18895</v>
      </c>
      <c r="C1696" t="s">
        <v>1187</v>
      </c>
      <c r="D1696" t="s">
        <v>1236</v>
      </c>
    </row>
    <row r="1697" spans="1:4">
      <c r="A1697" t="s">
        <v>1172</v>
      </c>
      <c r="B1697">
        <v>45795</v>
      </c>
      <c r="C1697" t="s">
        <v>1187</v>
      </c>
      <c r="D1697" t="s">
        <v>1236</v>
      </c>
    </row>
    <row r="1698" spans="1:4">
      <c r="A1698" t="s">
        <v>1172</v>
      </c>
      <c r="B1698">
        <v>26900</v>
      </c>
      <c r="C1698" t="s">
        <v>1187</v>
      </c>
      <c r="D1698" t="s">
        <v>1236</v>
      </c>
    </row>
    <row r="1699" spans="1:4">
      <c r="A1699">
        <v>4357793</v>
      </c>
      <c r="B1699">
        <v>26900</v>
      </c>
      <c r="C1699" t="s">
        <v>1187</v>
      </c>
      <c r="D1699" t="s">
        <v>1236</v>
      </c>
    </row>
    <row r="1700" spans="1:4">
      <c r="A1700">
        <v>4355973</v>
      </c>
      <c r="B1700">
        <v>18895</v>
      </c>
      <c r="C1700" t="s">
        <v>1187</v>
      </c>
      <c r="D1700" t="s">
        <v>1236</v>
      </c>
    </row>
    <row r="1701" spans="1:4">
      <c r="A1701" t="s">
        <v>1174</v>
      </c>
      <c r="B1701">
        <v>45795</v>
      </c>
      <c r="C1701" t="s">
        <v>1187</v>
      </c>
      <c r="D1701" t="s">
        <v>1236</v>
      </c>
    </row>
    <row r="1702" spans="1:4">
      <c r="A1702">
        <v>4362453</v>
      </c>
      <c r="B1702">
        <v>47800</v>
      </c>
      <c r="C1702" t="s">
        <v>1188</v>
      </c>
      <c r="D1702" t="s">
        <v>1236</v>
      </c>
    </row>
    <row r="1703" spans="1:4">
      <c r="A1703">
        <v>4364033</v>
      </c>
      <c r="B1703">
        <v>47800</v>
      </c>
      <c r="C1703" t="s">
        <v>1188</v>
      </c>
      <c r="D1703" t="s">
        <v>1236</v>
      </c>
    </row>
    <row r="1704" spans="1:4">
      <c r="A1704">
        <v>4362186</v>
      </c>
      <c r="B1704">
        <v>47800</v>
      </c>
      <c r="C1704" t="s">
        <v>1188</v>
      </c>
      <c r="D1704" t="s">
        <v>1236</v>
      </c>
    </row>
    <row r="1705" spans="1:4">
      <c r="A1705">
        <v>4361344</v>
      </c>
      <c r="B1705">
        <v>50500</v>
      </c>
      <c r="C1705" t="s">
        <v>1188</v>
      </c>
      <c r="D1705" t="s">
        <v>1236</v>
      </c>
    </row>
    <row r="1706" spans="1:4">
      <c r="A1706">
        <v>4353887</v>
      </c>
      <c r="B1706">
        <v>213000</v>
      </c>
      <c r="C1706" t="s">
        <v>1188</v>
      </c>
      <c r="D1706" t="s">
        <v>1236</v>
      </c>
    </row>
    <row r="1707" spans="1:4">
      <c r="A1707">
        <v>4360895</v>
      </c>
      <c r="B1707">
        <v>113500</v>
      </c>
      <c r="C1707" t="s">
        <v>1188</v>
      </c>
      <c r="D1707" t="s">
        <v>1236</v>
      </c>
    </row>
    <row r="1708" spans="1:4">
      <c r="A1708">
        <v>4364129</v>
      </c>
      <c r="B1708">
        <v>54400</v>
      </c>
      <c r="C1708" t="s">
        <v>1188</v>
      </c>
      <c r="D1708" t="s">
        <v>1236</v>
      </c>
    </row>
    <row r="1709" spans="1:4">
      <c r="A1709">
        <v>4365329</v>
      </c>
      <c r="B1709">
        <v>2648744</v>
      </c>
      <c r="C1709" t="s">
        <v>1188</v>
      </c>
      <c r="D1709" t="s">
        <v>1236</v>
      </c>
    </row>
    <row r="1710" spans="1:4">
      <c r="A1710">
        <v>4376324</v>
      </c>
      <c r="B1710">
        <v>19030</v>
      </c>
      <c r="C1710" t="s">
        <v>1188</v>
      </c>
      <c r="D1710" t="s">
        <v>1236</v>
      </c>
    </row>
    <row r="1711" spans="1:4">
      <c r="A1711">
        <v>4372221</v>
      </c>
      <c r="B1711">
        <v>72600</v>
      </c>
      <c r="C1711" t="s">
        <v>1188</v>
      </c>
      <c r="D1711" t="s">
        <v>1236</v>
      </c>
    </row>
    <row r="1712" spans="1:4">
      <c r="A1712">
        <v>4375706</v>
      </c>
      <c r="B1712">
        <v>183800</v>
      </c>
      <c r="C1712" t="s">
        <v>1188</v>
      </c>
      <c r="D1712" t="s">
        <v>1236</v>
      </c>
    </row>
    <row r="1713" spans="1:4">
      <c r="A1713">
        <v>4375740</v>
      </c>
      <c r="B1713">
        <v>42000</v>
      </c>
      <c r="C1713" t="s">
        <v>1188</v>
      </c>
      <c r="D1713" t="s">
        <v>1236</v>
      </c>
    </row>
    <row r="1714" spans="1:4">
      <c r="A1714">
        <v>4376420</v>
      </c>
      <c r="B1714">
        <v>47800</v>
      </c>
      <c r="C1714" t="s">
        <v>1188</v>
      </c>
      <c r="D1714" t="s">
        <v>1236</v>
      </c>
    </row>
    <row r="1715" spans="1:4">
      <c r="A1715">
        <v>4376807</v>
      </c>
      <c r="B1715">
        <v>61600</v>
      </c>
      <c r="C1715" t="s">
        <v>1188</v>
      </c>
      <c r="D1715" t="s">
        <v>1236</v>
      </c>
    </row>
    <row r="1716" spans="1:4">
      <c r="A1716">
        <v>4377450</v>
      </c>
      <c r="B1716">
        <v>47800</v>
      </c>
      <c r="C1716" t="s">
        <v>1188</v>
      </c>
      <c r="D1716" t="s">
        <v>1236</v>
      </c>
    </row>
    <row r="1717" spans="1:4">
      <c r="A1717">
        <v>4377451</v>
      </c>
      <c r="B1717">
        <v>47800</v>
      </c>
      <c r="C1717" t="s">
        <v>1188</v>
      </c>
      <c r="D1717" t="s">
        <v>1236</v>
      </c>
    </row>
    <row r="1718" spans="1:4">
      <c r="A1718">
        <v>4378346</v>
      </c>
      <c r="B1718">
        <v>47800</v>
      </c>
      <c r="C1718" t="s">
        <v>1188</v>
      </c>
      <c r="D1718" t="s">
        <v>1236</v>
      </c>
    </row>
    <row r="1719" spans="1:4">
      <c r="A1719">
        <v>4378876</v>
      </c>
      <c r="B1719">
        <v>214500</v>
      </c>
      <c r="C1719" t="s">
        <v>1188</v>
      </c>
      <c r="D1719" t="s">
        <v>1236</v>
      </c>
    </row>
    <row r="1720" spans="1:4">
      <c r="A1720">
        <v>4374603</v>
      </c>
      <c r="B1720">
        <v>47800</v>
      </c>
      <c r="C1720" t="s">
        <v>1188</v>
      </c>
      <c r="D1720" t="s">
        <v>1236</v>
      </c>
    </row>
    <row r="1721" spans="1:4">
      <c r="A1721">
        <v>4367573</v>
      </c>
      <c r="B1721">
        <v>3955101</v>
      </c>
      <c r="C1721" t="s">
        <v>1188</v>
      </c>
      <c r="D1721" t="s">
        <v>1236</v>
      </c>
    </row>
    <row r="1722" spans="1:4">
      <c r="A1722">
        <v>4364635</v>
      </c>
      <c r="B1722">
        <v>127800</v>
      </c>
      <c r="C1722" t="s">
        <v>1188</v>
      </c>
      <c r="D1722" t="s">
        <v>1236</v>
      </c>
    </row>
    <row r="1723" spans="1:4">
      <c r="A1723">
        <v>4366041</v>
      </c>
      <c r="B1723">
        <v>64800</v>
      </c>
      <c r="C1723" t="s">
        <v>1188</v>
      </c>
      <c r="D1723" t="s">
        <v>1236</v>
      </c>
    </row>
    <row r="1724" spans="1:4">
      <c r="A1724">
        <v>4366896</v>
      </c>
      <c r="B1724">
        <v>61600</v>
      </c>
      <c r="C1724" t="s">
        <v>1188</v>
      </c>
      <c r="D1724" t="s">
        <v>1236</v>
      </c>
    </row>
    <row r="1725" spans="1:4">
      <c r="A1725">
        <v>4366902</v>
      </c>
      <c r="B1725">
        <v>127800</v>
      </c>
      <c r="C1725" t="s">
        <v>1188</v>
      </c>
      <c r="D1725" t="s">
        <v>1236</v>
      </c>
    </row>
    <row r="1726" spans="1:4">
      <c r="A1726">
        <v>4366904</v>
      </c>
      <c r="B1726">
        <v>61600</v>
      </c>
      <c r="C1726" t="s">
        <v>1188</v>
      </c>
      <c r="D1726" t="s">
        <v>1236</v>
      </c>
    </row>
    <row r="1727" spans="1:4">
      <c r="A1727">
        <v>4366939</v>
      </c>
      <c r="B1727">
        <v>34800</v>
      </c>
      <c r="C1727" t="s">
        <v>1188</v>
      </c>
      <c r="D1727" t="s">
        <v>1236</v>
      </c>
    </row>
    <row r="1728" spans="1:4">
      <c r="A1728">
        <v>4367035</v>
      </c>
      <c r="B1728">
        <v>22600</v>
      </c>
      <c r="C1728" t="s">
        <v>1188</v>
      </c>
      <c r="D1728" t="s">
        <v>1236</v>
      </c>
    </row>
    <row r="1729" spans="1:4">
      <c r="A1729">
        <v>4367358</v>
      </c>
      <c r="B1729">
        <v>47800</v>
      </c>
      <c r="C1729" t="s">
        <v>1188</v>
      </c>
      <c r="D1729" t="s">
        <v>1236</v>
      </c>
    </row>
    <row r="1730" spans="1:4">
      <c r="A1730">
        <v>4367514</v>
      </c>
      <c r="B1730">
        <v>47800</v>
      </c>
      <c r="C1730" t="s">
        <v>1188</v>
      </c>
      <c r="D1730" t="s">
        <v>1236</v>
      </c>
    </row>
    <row r="1731" spans="1:4">
      <c r="A1731">
        <v>4367679</v>
      </c>
      <c r="B1731">
        <v>47800</v>
      </c>
      <c r="C1731" t="s">
        <v>1188</v>
      </c>
      <c r="D1731" t="s">
        <v>1236</v>
      </c>
    </row>
    <row r="1732" spans="1:4">
      <c r="A1732">
        <v>4369351</v>
      </c>
      <c r="B1732">
        <v>230000</v>
      </c>
      <c r="C1732" t="s">
        <v>1188</v>
      </c>
      <c r="D1732" t="s">
        <v>1236</v>
      </c>
    </row>
    <row r="1733" spans="1:4">
      <c r="A1733">
        <v>4369525</v>
      </c>
      <c r="B1733">
        <v>64800</v>
      </c>
      <c r="C1733" t="s">
        <v>1188</v>
      </c>
      <c r="D1733" t="s">
        <v>1236</v>
      </c>
    </row>
    <row r="1734" spans="1:4">
      <c r="A1734">
        <v>4369563</v>
      </c>
      <c r="B1734">
        <v>47800</v>
      </c>
      <c r="C1734" t="s">
        <v>1188</v>
      </c>
      <c r="D1734" t="s">
        <v>1236</v>
      </c>
    </row>
    <row r="1735" spans="1:4">
      <c r="A1735">
        <v>4369567</v>
      </c>
      <c r="B1735">
        <v>113500</v>
      </c>
      <c r="C1735" t="s">
        <v>1188</v>
      </c>
      <c r="D1735" t="s">
        <v>1236</v>
      </c>
    </row>
    <row r="1736" spans="1:4">
      <c r="A1736">
        <v>4367036</v>
      </c>
      <c r="B1736">
        <v>72600</v>
      </c>
      <c r="C1736" t="s">
        <v>1188</v>
      </c>
      <c r="D1736" t="s">
        <v>1236</v>
      </c>
    </row>
    <row r="1737" spans="1:4">
      <c r="A1737">
        <v>4371902</v>
      </c>
      <c r="B1737">
        <v>127800</v>
      </c>
      <c r="C1737" t="s">
        <v>1188</v>
      </c>
      <c r="D1737" t="s">
        <v>1236</v>
      </c>
    </row>
    <row r="1738" spans="1:4">
      <c r="A1738">
        <v>4371903</v>
      </c>
      <c r="B1738">
        <v>47800</v>
      </c>
      <c r="C1738" t="s">
        <v>1188</v>
      </c>
      <c r="D1738" t="s">
        <v>1236</v>
      </c>
    </row>
    <row r="1739" spans="1:4">
      <c r="A1739">
        <v>4371976</v>
      </c>
      <c r="B1739">
        <v>126400</v>
      </c>
      <c r="C1739" t="s">
        <v>1188</v>
      </c>
      <c r="D1739" t="s">
        <v>1236</v>
      </c>
    </row>
    <row r="1740" spans="1:4">
      <c r="A1740">
        <v>4372058</v>
      </c>
      <c r="B1740">
        <v>47800</v>
      </c>
      <c r="C1740" t="s">
        <v>1188</v>
      </c>
      <c r="D1740" t="s">
        <v>1236</v>
      </c>
    </row>
    <row r="1741" spans="1:4">
      <c r="A1741">
        <v>4372220</v>
      </c>
      <c r="B1741">
        <v>47800</v>
      </c>
      <c r="C1741" t="s">
        <v>1188</v>
      </c>
      <c r="D1741" t="s">
        <v>1236</v>
      </c>
    </row>
    <row r="1742" spans="1:4">
      <c r="A1742">
        <v>4373235</v>
      </c>
      <c r="B1742">
        <v>127800</v>
      </c>
      <c r="C1742" t="s">
        <v>1188</v>
      </c>
      <c r="D1742" t="s">
        <v>1236</v>
      </c>
    </row>
    <row r="1743" spans="1:4">
      <c r="A1743">
        <v>4373655</v>
      </c>
      <c r="B1743">
        <v>110400</v>
      </c>
      <c r="C1743" t="s">
        <v>1188</v>
      </c>
      <c r="D1743" t="s">
        <v>1236</v>
      </c>
    </row>
    <row r="1744" spans="1:4">
      <c r="A1744">
        <v>4373690</v>
      </c>
      <c r="B1744">
        <v>130000</v>
      </c>
      <c r="C1744" t="s">
        <v>1188</v>
      </c>
      <c r="D1744" t="s">
        <v>1236</v>
      </c>
    </row>
    <row r="1745" spans="1:4">
      <c r="A1745">
        <v>4373149</v>
      </c>
      <c r="B1745">
        <v>47800</v>
      </c>
      <c r="C1745" t="s">
        <v>1188</v>
      </c>
      <c r="D1745" t="s">
        <v>1236</v>
      </c>
    </row>
    <row r="1746" spans="1:4">
      <c r="A1746">
        <v>4376324</v>
      </c>
      <c r="B1746">
        <v>2722174</v>
      </c>
      <c r="C1746" t="s">
        <v>1188</v>
      </c>
      <c r="D1746" t="s">
        <v>1236</v>
      </c>
    </row>
    <row r="1747" spans="1:4">
      <c r="A1747">
        <v>4376324</v>
      </c>
      <c r="B1747">
        <v>2722174</v>
      </c>
      <c r="C1747" t="s">
        <v>1188</v>
      </c>
      <c r="D1747" t="s">
        <v>1236</v>
      </c>
    </row>
    <row r="1748" spans="1:4">
      <c r="A1748">
        <v>4382830</v>
      </c>
      <c r="B1748">
        <v>1484000</v>
      </c>
      <c r="C1748" t="s">
        <v>1188</v>
      </c>
      <c r="D1748" t="s">
        <v>1236</v>
      </c>
    </row>
    <row r="1749" spans="1:4">
      <c r="A1749">
        <v>4355305</v>
      </c>
      <c r="B1749">
        <v>47800</v>
      </c>
      <c r="C1749" t="s">
        <v>1188</v>
      </c>
      <c r="D1749" t="s">
        <v>1236</v>
      </c>
    </row>
    <row r="1750" spans="1:4">
      <c r="A1750">
        <v>4355484</v>
      </c>
      <c r="B1750">
        <v>47800</v>
      </c>
      <c r="C1750" t="s">
        <v>1188</v>
      </c>
      <c r="D1750" t="s">
        <v>1236</v>
      </c>
    </row>
    <row r="1751" spans="1:4">
      <c r="A1751">
        <v>4357162</v>
      </c>
      <c r="B1751">
        <v>15200</v>
      </c>
      <c r="C1751" t="s">
        <v>1188</v>
      </c>
      <c r="D1751" t="s">
        <v>1236</v>
      </c>
    </row>
    <row r="1752" spans="1:4">
      <c r="A1752">
        <v>4358027</v>
      </c>
      <c r="B1752">
        <v>64800</v>
      </c>
      <c r="C1752" t="s">
        <v>1188</v>
      </c>
      <c r="D1752" t="s">
        <v>1236</v>
      </c>
    </row>
    <row r="1753" spans="1:4">
      <c r="A1753">
        <v>4358144</v>
      </c>
      <c r="B1753">
        <v>575000</v>
      </c>
      <c r="C1753" t="s">
        <v>1188</v>
      </c>
      <c r="D1753" t="s">
        <v>1236</v>
      </c>
    </row>
    <row r="1754" spans="1:4">
      <c r="A1754">
        <v>4359510</v>
      </c>
      <c r="B1754">
        <v>107400</v>
      </c>
      <c r="C1754" t="s">
        <v>1188</v>
      </c>
      <c r="D1754" t="s">
        <v>1236</v>
      </c>
    </row>
    <row r="1755" spans="1:4">
      <c r="A1755">
        <v>4359511</v>
      </c>
      <c r="B1755">
        <v>47800</v>
      </c>
      <c r="C1755" t="s">
        <v>1188</v>
      </c>
      <c r="D1755" t="s">
        <v>1236</v>
      </c>
    </row>
    <row r="1756" spans="1:4">
      <c r="A1756" t="s">
        <v>1175</v>
      </c>
      <c r="B1756">
        <v>12387675</v>
      </c>
      <c r="C1756" t="s">
        <v>1188</v>
      </c>
      <c r="D1756" t="s">
        <v>1236</v>
      </c>
    </row>
    <row r="1757" spans="1:4">
      <c r="A1757">
        <v>4365583</v>
      </c>
      <c r="B1757">
        <v>245490</v>
      </c>
      <c r="C1757" t="s">
        <v>1189</v>
      </c>
      <c r="D1757" t="s">
        <v>1237</v>
      </c>
    </row>
    <row r="1758" spans="1:4">
      <c r="A1758" t="s">
        <v>1176</v>
      </c>
      <c r="B1758">
        <v>71844</v>
      </c>
      <c r="C1758" t="s">
        <v>1189</v>
      </c>
      <c r="D1758" t="s">
        <v>1237</v>
      </c>
    </row>
    <row r="1759" spans="1:4">
      <c r="A1759">
        <v>4362695</v>
      </c>
      <c r="B1759">
        <v>33100</v>
      </c>
      <c r="C1759" t="s">
        <v>1189</v>
      </c>
      <c r="D1759" t="s">
        <v>1237</v>
      </c>
    </row>
    <row r="1760" spans="1:4">
      <c r="A1760">
        <v>4362886</v>
      </c>
      <c r="B1760">
        <v>47800</v>
      </c>
      <c r="C1760" t="s">
        <v>1189</v>
      </c>
      <c r="D1760" t="s">
        <v>1237</v>
      </c>
    </row>
    <row r="1761" spans="1:4">
      <c r="A1761">
        <v>4362894</v>
      </c>
      <c r="B1761">
        <v>47800</v>
      </c>
      <c r="C1761" t="s">
        <v>1189</v>
      </c>
      <c r="D1761" t="s">
        <v>1237</v>
      </c>
    </row>
    <row r="1762" spans="1:4">
      <c r="A1762">
        <v>4363220</v>
      </c>
      <c r="B1762">
        <v>22600</v>
      </c>
      <c r="C1762" t="s">
        <v>1189</v>
      </c>
      <c r="D1762" t="s">
        <v>1237</v>
      </c>
    </row>
    <row r="1763" spans="1:4">
      <c r="A1763">
        <v>4363292</v>
      </c>
      <c r="B1763">
        <v>22600</v>
      </c>
      <c r="C1763" t="s">
        <v>1189</v>
      </c>
      <c r="D1763" t="s">
        <v>1237</v>
      </c>
    </row>
    <row r="1764" spans="1:4">
      <c r="A1764">
        <v>4363541</v>
      </c>
      <c r="B1764">
        <v>47800</v>
      </c>
      <c r="C1764" t="s">
        <v>1189</v>
      </c>
      <c r="D1764" t="s">
        <v>1237</v>
      </c>
    </row>
    <row r="1765" spans="1:4">
      <c r="A1765">
        <v>4363560</v>
      </c>
      <c r="B1765">
        <v>47800</v>
      </c>
      <c r="C1765" t="s">
        <v>1189</v>
      </c>
      <c r="D1765" t="s">
        <v>1237</v>
      </c>
    </row>
    <row r="1766" spans="1:4">
      <c r="A1766">
        <v>4363745</v>
      </c>
      <c r="B1766">
        <v>47800</v>
      </c>
      <c r="C1766" t="s">
        <v>1189</v>
      </c>
      <c r="D1766" t="s">
        <v>1237</v>
      </c>
    </row>
    <row r="1767" spans="1:4">
      <c r="A1767">
        <v>4363746</v>
      </c>
      <c r="B1767">
        <v>47800</v>
      </c>
      <c r="C1767" t="s">
        <v>1189</v>
      </c>
      <c r="D1767" t="s">
        <v>1237</v>
      </c>
    </row>
    <row r="1768" spans="1:4">
      <c r="A1768">
        <v>4364026</v>
      </c>
      <c r="B1768">
        <v>47800</v>
      </c>
      <c r="C1768" t="s">
        <v>1189</v>
      </c>
      <c r="D1768" t="s">
        <v>1237</v>
      </c>
    </row>
    <row r="1769" spans="1:4">
      <c r="A1769">
        <v>4364138</v>
      </c>
      <c r="B1769">
        <v>47800</v>
      </c>
      <c r="C1769" t="s">
        <v>1189</v>
      </c>
      <c r="D1769" t="s">
        <v>1237</v>
      </c>
    </row>
    <row r="1770" spans="1:4">
      <c r="A1770">
        <v>4364162</v>
      </c>
      <c r="B1770">
        <v>47800</v>
      </c>
      <c r="C1770" t="s">
        <v>1189</v>
      </c>
      <c r="D1770" t="s">
        <v>1237</v>
      </c>
    </row>
    <row r="1771" spans="1:4">
      <c r="A1771">
        <v>4364169</v>
      </c>
      <c r="B1771">
        <v>47800</v>
      </c>
      <c r="C1771" t="s">
        <v>1189</v>
      </c>
      <c r="D1771" t="s">
        <v>1237</v>
      </c>
    </row>
    <row r="1772" spans="1:4">
      <c r="A1772">
        <v>4364170</v>
      </c>
      <c r="B1772">
        <v>47800</v>
      </c>
      <c r="C1772" t="s">
        <v>1189</v>
      </c>
      <c r="D1772" t="s">
        <v>1237</v>
      </c>
    </row>
    <row r="1773" spans="1:4">
      <c r="A1773">
        <v>4364173</v>
      </c>
      <c r="B1773">
        <v>47800</v>
      </c>
      <c r="C1773" t="s">
        <v>1189</v>
      </c>
      <c r="D1773" t="s">
        <v>1237</v>
      </c>
    </row>
    <row r="1774" spans="1:4">
      <c r="A1774">
        <v>4364204</v>
      </c>
      <c r="B1774">
        <v>35800</v>
      </c>
      <c r="C1774" t="s">
        <v>1189</v>
      </c>
      <c r="D1774" t="s">
        <v>1237</v>
      </c>
    </row>
    <row r="1775" spans="1:4">
      <c r="A1775">
        <v>4364262</v>
      </c>
      <c r="B1775">
        <v>47800</v>
      </c>
      <c r="C1775" t="s">
        <v>1189</v>
      </c>
      <c r="D1775" t="s">
        <v>1237</v>
      </c>
    </row>
    <row r="1776" spans="1:4">
      <c r="A1776">
        <v>4364264</v>
      </c>
      <c r="B1776">
        <v>47800</v>
      </c>
      <c r="C1776" t="s">
        <v>1189</v>
      </c>
      <c r="D1776" t="s">
        <v>1237</v>
      </c>
    </row>
    <row r="1777" spans="1:4">
      <c r="A1777">
        <v>4364295</v>
      </c>
      <c r="B1777">
        <v>47800</v>
      </c>
      <c r="C1777" t="s">
        <v>1189</v>
      </c>
      <c r="D1777" t="s">
        <v>1237</v>
      </c>
    </row>
    <row r="1778" spans="1:4">
      <c r="A1778">
        <v>4364296</v>
      </c>
      <c r="B1778">
        <v>47800</v>
      </c>
      <c r="C1778" t="s">
        <v>1189</v>
      </c>
      <c r="D1778" t="s">
        <v>1237</v>
      </c>
    </row>
    <row r="1779" spans="1:4">
      <c r="A1779">
        <v>4364299</v>
      </c>
      <c r="B1779">
        <v>47800</v>
      </c>
      <c r="C1779" t="s">
        <v>1189</v>
      </c>
      <c r="D1779" t="s">
        <v>1237</v>
      </c>
    </row>
    <row r="1780" spans="1:4">
      <c r="A1780">
        <v>4364972</v>
      </c>
      <c r="B1780">
        <v>95800</v>
      </c>
      <c r="C1780" t="s">
        <v>1189</v>
      </c>
      <c r="D1780" t="s">
        <v>1237</v>
      </c>
    </row>
    <row r="1781" spans="1:4">
      <c r="A1781">
        <v>4364984</v>
      </c>
      <c r="B1781">
        <v>127800</v>
      </c>
      <c r="C1781" t="s">
        <v>1189</v>
      </c>
      <c r="D1781" t="s">
        <v>1237</v>
      </c>
    </row>
    <row r="1782" spans="1:4">
      <c r="A1782">
        <v>4365028</v>
      </c>
      <c r="B1782">
        <v>214500</v>
      </c>
      <c r="C1782" t="s">
        <v>1189</v>
      </c>
      <c r="D1782" t="s">
        <v>1237</v>
      </c>
    </row>
    <row r="1783" spans="1:4">
      <c r="A1783">
        <v>4365046</v>
      </c>
      <c r="B1783">
        <v>47800</v>
      </c>
      <c r="C1783" t="s">
        <v>1189</v>
      </c>
      <c r="D1783" t="s">
        <v>1237</v>
      </c>
    </row>
    <row r="1784" spans="1:4">
      <c r="A1784">
        <v>4361460</v>
      </c>
      <c r="B1784">
        <v>84200</v>
      </c>
      <c r="C1784" t="s">
        <v>1189</v>
      </c>
      <c r="D1784" t="s">
        <v>1237</v>
      </c>
    </row>
    <row r="1785" spans="1:4">
      <c r="A1785">
        <v>4361509</v>
      </c>
      <c r="B1785">
        <v>47800</v>
      </c>
      <c r="C1785" t="s">
        <v>1189</v>
      </c>
      <c r="D1785" t="s">
        <v>1237</v>
      </c>
    </row>
    <row r="1786" spans="1:4">
      <c r="A1786">
        <v>4362447</v>
      </c>
      <c r="B1786">
        <v>47800</v>
      </c>
      <c r="C1786" t="s">
        <v>1189</v>
      </c>
      <c r="D1786" t="s">
        <v>1237</v>
      </c>
    </row>
    <row r="1787" spans="1:4">
      <c r="A1787">
        <v>4362448</v>
      </c>
      <c r="B1787">
        <v>47800</v>
      </c>
      <c r="C1787" t="s">
        <v>1189</v>
      </c>
      <c r="D1787" t="s">
        <v>1237</v>
      </c>
    </row>
    <row r="1788" spans="1:4">
      <c r="A1788">
        <v>4365183</v>
      </c>
      <c r="B1788">
        <v>33100</v>
      </c>
      <c r="C1788" t="s">
        <v>1189</v>
      </c>
      <c r="D1788" t="s">
        <v>1237</v>
      </c>
    </row>
    <row r="1789" spans="1:4">
      <c r="A1789">
        <v>4365227</v>
      </c>
      <c r="B1789">
        <v>113500</v>
      </c>
      <c r="C1789" t="s">
        <v>1189</v>
      </c>
      <c r="D1789" t="s">
        <v>1237</v>
      </c>
    </row>
    <row r="1790" spans="1:4">
      <c r="A1790">
        <v>4361341</v>
      </c>
      <c r="B1790">
        <v>50500</v>
      </c>
      <c r="C1790" t="s">
        <v>1189</v>
      </c>
      <c r="D1790" t="s">
        <v>1237</v>
      </c>
    </row>
    <row r="1791" spans="1:4">
      <c r="A1791">
        <v>4361362</v>
      </c>
      <c r="B1791">
        <v>92500</v>
      </c>
      <c r="C1791" t="s">
        <v>1189</v>
      </c>
      <c r="D1791" t="s">
        <v>1237</v>
      </c>
    </row>
    <row r="1792" spans="1:4">
      <c r="A1792">
        <v>4361364</v>
      </c>
      <c r="B1792">
        <v>72600</v>
      </c>
      <c r="C1792" t="s">
        <v>1189</v>
      </c>
      <c r="D1792" t="s">
        <v>1237</v>
      </c>
    </row>
    <row r="1793" spans="1:4">
      <c r="A1793">
        <v>4361367</v>
      </c>
      <c r="B1793">
        <v>64800</v>
      </c>
      <c r="C1793" t="s">
        <v>1189</v>
      </c>
      <c r="D1793" t="s">
        <v>1237</v>
      </c>
    </row>
    <row r="1794" spans="1:4">
      <c r="A1794">
        <v>4374611</v>
      </c>
      <c r="B1794">
        <v>43500</v>
      </c>
      <c r="C1794" t="s">
        <v>1189</v>
      </c>
      <c r="D1794" t="s">
        <v>1237</v>
      </c>
    </row>
    <row r="1795" spans="1:4">
      <c r="A1795">
        <v>4375939</v>
      </c>
      <c r="B1795">
        <v>19600</v>
      </c>
      <c r="C1795" t="s">
        <v>1189</v>
      </c>
      <c r="D1795" t="s">
        <v>1237</v>
      </c>
    </row>
    <row r="1796" spans="1:4">
      <c r="A1796">
        <v>4377248</v>
      </c>
      <c r="B1796">
        <v>43500</v>
      </c>
      <c r="C1796" t="s">
        <v>1189</v>
      </c>
      <c r="D1796" t="s">
        <v>1237</v>
      </c>
    </row>
    <row r="1797" spans="1:4">
      <c r="A1797">
        <v>4377264</v>
      </c>
      <c r="B1797">
        <v>44600</v>
      </c>
      <c r="C1797" t="s">
        <v>1189</v>
      </c>
      <c r="D1797" t="s">
        <v>1237</v>
      </c>
    </row>
    <row r="1798" spans="1:4">
      <c r="A1798">
        <v>4378466</v>
      </c>
      <c r="B1798">
        <v>33100</v>
      </c>
      <c r="C1798" t="s">
        <v>1189</v>
      </c>
      <c r="D1798" t="s">
        <v>1237</v>
      </c>
    </row>
    <row r="1799" spans="1:4">
      <c r="A1799">
        <v>4379782</v>
      </c>
      <c r="B1799">
        <v>300170</v>
      </c>
      <c r="C1799" t="s">
        <v>1189</v>
      </c>
      <c r="D1799" t="s">
        <v>1237</v>
      </c>
    </row>
    <row r="1800" spans="1:4">
      <c r="A1800">
        <v>4372231</v>
      </c>
      <c r="B1800">
        <v>72600</v>
      </c>
      <c r="C1800" t="s">
        <v>1189</v>
      </c>
      <c r="D1800" t="s">
        <v>1237</v>
      </c>
    </row>
    <row r="1801" spans="1:4">
      <c r="A1801">
        <v>4373395</v>
      </c>
      <c r="B1801">
        <v>72600</v>
      </c>
      <c r="C1801" t="s">
        <v>1189</v>
      </c>
      <c r="D1801" t="s">
        <v>1237</v>
      </c>
    </row>
    <row r="1802" spans="1:4">
      <c r="A1802">
        <v>4375695</v>
      </c>
      <c r="B1802">
        <v>42000</v>
      </c>
      <c r="C1802" t="s">
        <v>1189</v>
      </c>
      <c r="D1802" t="s">
        <v>1237</v>
      </c>
    </row>
    <row r="1803" spans="1:4">
      <c r="A1803">
        <v>4375701</v>
      </c>
      <c r="B1803">
        <v>183800</v>
      </c>
      <c r="C1803" t="s">
        <v>1189</v>
      </c>
      <c r="D1803" t="s">
        <v>1237</v>
      </c>
    </row>
    <row r="1804" spans="1:4">
      <c r="A1804">
        <v>4375704</v>
      </c>
      <c r="B1804">
        <v>231600</v>
      </c>
      <c r="C1804" t="s">
        <v>1189</v>
      </c>
      <c r="D1804" t="s">
        <v>1237</v>
      </c>
    </row>
    <row r="1805" spans="1:4">
      <c r="A1805">
        <v>4375705</v>
      </c>
      <c r="B1805">
        <v>61600</v>
      </c>
      <c r="C1805" t="s">
        <v>1189</v>
      </c>
      <c r="D1805" t="s">
        <v>1237</v>
      </c>
    </row>
    <row r="1806" spans="1:4">
      <c r="A1806">
        <v>4375727</v>
      </c>
      <c r="B1806">
        <v>127800</v>
      </c>
      <c r="C1806" t="s">
        <v>1189</v>
      </c>
      <c r="D1806" t="s">
        <v>1237</v>
      </c>
    </row>
    <row r="1807" spans="1:4">
      <c r="A1807">
        <v>4375741</v>
      </c>
      <c r="B1807">
        <v>127800</v>
      </c>
      <c r="C1807" t="s">
        <v>1189</v>
      </c>
      <c r="D1807" t="s">
        <v>1237</v>
      </c>
    </row>
    <row r="1808" spans="1:4">
      <c r="A1808">
        <v>4375742</v>
      </c>
      <c r="B1808">
        <v>185000</v>
      </c>
      <c r="C1808" t="s">
        <v>1189</v>
      </c>
      <c r="D1808" t="s">
        <v>1237</v>
      </c>
    </row>
    <row r="1809" spans="1:4">
      <c r="A1809">
        <v>4375745</v>
      </c>
      <c r="B1809">
        <v>331800</v>
      </c>
      <c r="C1809" t="s">
        <v>1189</v>
      </c>
      <c r="D1809" t="s">
        <v>1237</v>
      </c>
    </row>
    <row r="1810" spans="1:4">
      <c r="A1810">
        <v>4375869</v>
      </c>
      <c r="B1810">
        <v>47800</v>
      </c>
      <c r="C1810" t="s">
        <v>1189</v>
      </c>
      <c r="D1810" t="s">
        <v>1237</v>
      </c>
    </row>
    <row r="1811" spans="1:4">
      <c r="A1811">
        <v>4375870</v>
      </c>
      <c r="B1811">
        <v>78600</v>
      </c>
      <c r="C1811" t="s">
        <v>1189</v>
      </c>
      <c r="D1811" t="s">
        <v>1237</v>
      </c>
    </row>
    <row r="1812" spans="1:4">
      <c r="A1812">
        <v>4375888</v>
      </c>
      <c r="B1812">
        <v>72600</v>
      </c>
      <c r="C1812" t="s">
        <v>1189</v>
      </c>
      <c r="D1812" t="s">
        <v>1237</v>
      </c>
    </row>
    <row r="1813" spans="1:4">
      <c r="A1813">
        <v>4375889</v>
      </c>
      <c r="B1813">
        <v>47800</v>
      </c>
      <c r="C1813" t="s">
        <v>1189</v>
      </c>
      <c r="D1813" t="s">
        <v>1237</v>
      </c>
    </row>
    <row r="1814" spans="1:4">
      <c r="A1814">
        <v>4376240</v>
      </c>
      <c r="B1814">
        <v>47800</v>
      </c>
      <c r="C1814" t="s">
        <v>1189</v>
      </c>
      <c r="D1814" t="s">
        <v>1237</v>
      </c>
    </row>
    <row r="1815" spans="1:4">
      <c r="A1815">
        <v>4376242</v>
      </c>
      <c r="B1815">
        <v>47800</v>
      </c>
      <c r="C1815" t="s">
        <v>1189</v>
      </c>
      <c r="D1815" t="s">
        <v>1237</v>
      </c>
    </row>
    <row r="1816" spans="1:4">
      <c r="A1816">
        <v>4376291</v>
      </c>
      <c r="B1816">
        <v>35800</v>
      </c>
      <c r="C1816" t="s">
        <v>1189</v>
      </c>
      <c r="D1816" t="s">
        <v>1237</v>
      </c>
    </row>
    <row r="1817" spans="1:4">
      <c r="A1817">
        <v>4376403</v>
      </c>
      <c r="B1817">
        <v>47800</v>
      </c>
      <c r="C1817" t="s">
        <v>1189</v>
      </c>
      <c r="D1817" t="s">
        <v>1237</v>
      </c>
    </row>
    <row r="1818" spans="1:4">
      <c r="A1818">
        <v>4376419</v>
      </c>
      <c r="B1818">
        <v>47800</v>
      </c>
      <c r="C1818" t="s">
        <v>1189</v>
      </c>
      <c r="D1818" t="s">
        <v>1237</v>
      </c>
    </row>
    <row r="1819" spans="1:4">
      <c r="A1819">
        <v>4376438</v>
      </c>
      <c r="B1819">
        <v>47800</v>
      </c>
      <c r="C1819" t="s">
        <v>1189</v>
      </c>
      <c r="D1819" t="s">
        <v>1237</v>
      </c>
    </row>
    <row r="1820" spans="1:4">
      <c r="A1820">
        <v>4376714</v>
      </c>
      <c r="B1820">
        <v>178300</v>
      </c>
      <c r="C1820" t="s">
        <v>1189</v>
      </c>
      <c r="D1820" t="s">
        <v>1237</v>
      </c>
    </row>
    <row r="1821" spans="1:4">
      <c r="A1821">
        <v>4376741</v>
      </c>
      <c r="B1821">
        <v>47800</v>
      </c>
      <c r="C1821" t="s">
        <v>1189</v>
      </c>
      <c r="D1821" t="s">
        <v>1237</v>
      </c>
    </row>
    <row r="1822" spans="1:4">
      <c r="A1822">
        <v>4376765</v>
      </c>
      <c r="B1822">
        <v>50500</v>
      </c>
      <c r="C1822" t="s">
        <v>1189</v>
      </c>
      <c r="D1822" t="s">
        <v>1237</v>
      </c>
    </row>
    <row r="1823" spans="1:4">
      <c r="A1823">
        <v>4376768</v>
      </c>
      <c r="B1823">
        <v>61600</v>
      </c>
      <c r="C1823" t="s">
        <v>1189</v>
      </c>
      <c r="D1823" t="s">
        <v>1237</v>
      </c>
    </row>
    <row r="1824" spans="1:4">
      <c r="A1824">
        <v>4376780</v>
      </c>
      <c r="B1824">
        <v>42000</v>
      </c>
      <c r="C1824" t="s">
        <v>1189</v>
      </c>
      <c r="D1824" t="s">
        <v>1237</v>
      </c>
    </row>
    <row r="1825" spans="1:4">
      <c r="A1825">
        <v>4376799</v>
      </c>
      <c r="B1825">
        <v>178300</v>
      </c>
      <c r="C1825" t="s">
        <v>1189</v>
      </c>
      <c r="D1825" t="s">
        <v>1237</v>
      </c>
    </row>
    <row r="1826" spans="1:4">
      <c r="A1826">
        <v>4376800</v>
      </c>
      <c r="B1826">
        <v>92500</v>
      </c>
      <c r="C1826" t="s">
        <v>1189</v>
      </c>
      <c r="D1826" t="s">
        <v>1237</v>
      </c>
    </row>
    <row r="1827" spans="1:4">
      <c r="A1827">
        <v>4376801</v>
      </c>
      <c r="B1827">
        <v>50500</v>
      </c>
      <c r="C1827" t="s">
        <v>1189</v>
      </c>
      <c r="D1827" t="s">
        <v>1237</v>
      </c>
    </row>
    <row r="1828" spans="1:4">
      <c r="A1828">
        <v>4376811</v>
      </c>
      <c r="B1828">
        <v>143000</v>
      </c>
      <c r="C1828" t="s">
        <v>1189</v>
      </c>
      <c r="D1828" t="s">
        <v>1237</v>
      </c>
    </row>
    <row r="1829" spans="1:4">
      <c r="A1829">
        <v>4376936</v>
      </c>
      <c r="B1829">
        <v>47800</v>
      </c>
      <c r="C1829" t="s">
        <v>1189</v>
      </c>
      <c r="D1829" t="s">
        <v>1237</v>
      </c>
    </row>
    <row r="1830" spans="1:4">
      <c r="A1830">
        <v>4376939</v>
      </c>
      <c r="B1830">
        <v>47800</v>
      </c>
      <c r="C1830" t="s">
        <v>1189</v>
      </c>
      <c r="D1830" t="s">
        <v>1237</v>
      </c>
    </row>
    <row r="1831" spans="1:4">
      <c r="A1831">
        <v>4376980</v>
      </c>
      <c r="B1831">
        <v>47800</v>
      </c>
      <c r="C1831" t="s">
        <v>1189</v>
      </c>
      <c r="D1831" t="s">
        <v>1237</v>
      </c>
    </row>
    <row r="1832" spans="1:4">
      <c r="A1832">
        <v>4377098</v>
      </c>
      <c r="B1832">
        <v>47800</v>
      </c>
      <c r="C1832" t="s">
        <v>1189</v>
      </c>
      <c r="D1832" t="s">
        <v>1237</v>
      </c>
    </row>
    <row r="1833" spans="1:4">
      <c r="A1833">
        <v>4377104</v>
      </c>
      <c r="B1833">
        <v>47800</v>
      </c>
      <c r="C1833" t="s">
        <v>1189</v>
      </c>
      <c r="D1833" t="s">
        <v>1237</v>
      </c>
    </row>
    <row r="1834" spans="1:4">
      <c r="A1834">
        <v>4377120</v>
      </c>
      <c r="B1834">
        <v>47800</v>
      </c>
      <c r="C1834" t="s">
        <v>1189</v>
      </c>
      <c r="D1834" t="s">
        <v>1237</v>
      </c>
    </row>
    <row r="1835" spans="1:4">
      <c r="A1835">
        <v>4377326</v>
      </c>
      <c r="B1835">
        <v>47800</v>
      </c>
      <c r="C1835" t="s">
        <v>1189</v>
      </c>
      <c r="D1835" t="s">
        <v>1237</v>
      </c>
    </row>
    <row r="1836" spans="1:4">
      <c r="A1836">
        <v>4377349</v>
      </c>
      <c r="B1836">
        <v>46700</v>
      </c>
      <c r="C1836" t="s">
        <v>1189</v>
      </c>
      <c r="D1836" t="s">
        <v>1237</v>
      </c>
    </row>
    <row r="1837" spans="1:4">
      <c r="A1837">
        <v>4377449</v>
      </c>
      <c r="B1837">
        <v>47800</v>
      </c>
      <c r="C1837" t="s">
        <v>1189</v>
      </c>
      <c r="D1837" t="s">
        <v>1237</v>
      </c>
    </row>
    <row r="1838" spans="1:4">
      <c r="A1838">
        <v>4377612</v>
      </c>
      <c r="B1838">
        <v>47800</v>
      </c>
      <c r="C1838" t="s">
        <v>1189</v>
      </c>
      <c r="D1838" t="s">
        <v>1237</v>
      </c>
    </row>
    <row r="1839" spans="1:4">
      <c r="A1839">
        <v>4377613</v>
      </c>
      <c r="B1839">
        <v>47800</v>
      </c>
      <c r="C1839" t="s">
        <v>1189</v>
      </c>
      <c r="D1839" t="s">
        <v>1237</v>
      </c>
    </row>
    <row r="1840" spans="1:4">
      <c r="A1840">
        <v>4377615</v>
      </c>
      <c r="B1840">
        <v>47800</v>
      </c>
      <c r="C1840" t="s">
        <v>1189</v>
      </c>
      <c r="D1840" t="s">
        <v>1237</v>
      </c>
    </row>
    <row r="1841" spans="1:4">
      <c r="A1841">
        <v>4377625</v>
      </c>
      <c r="B1841">
        <v>47800</v>
      </c>
      <c r="C1841" t="s">
        <v>1189</v>
      </c>
      <c r="D1841" t="s">
        <v>1237</v>
      </c>
    </row>
    <row r="1842" spans="1:4">
      <c r="A1842">
        <v>4377692</v>
      </c>
      <c r="B1842">
        <v>426000</v>
      </c>
      <c r="C1842" t="s">
        <v>1189</v>
      </c>
      <c r="D1842" t="s">
        <v>1237</v>
      </c>
    </row>
    <row r="1843" spans="1:4">
      <c r="A1843">
        <v>4377829</v>
      </c>
      <c r="B1843">
        <v>143000</v>
      </c>
      <c r="C1843" t="s">
        <v>1189</v>
      </c>
      <c r="D1843" t="s">
        <v>1237</v>
      </c>
    </row>
    <row r="1844" spans="1:4">
      <c r="A1844">
        <v>4378178</v>
      </c>
      <c r="B1844">
        <v>47800</v>
      </c>
      <c r="C1844" t="s">
        <v>1189</v>
      </c>
      <c r="D1844" t="s">
        <v>1237</v>
      </c>
    </row>
    <row r="1845" spans="1:4">
      <c r="A1845">
        <v>4378227</v>
      </c>
      <c r="B1845">
        <v>47800</v>
      </c>
      <c r="C1845" t="s">
        <v>1189</v>
      </c>
      <c r="D1845" t="s">
        <v>1237</v>
      </c>
    </row>
    <row r="1846" spans="1:4">
      <c r="A1846">
        <v>4378556</v>
      </c>
      <c r="B1846">
        <v>47800</v>
      </c>
      <c r="C1846" t="s">
        <v>1189</v>
      </c>
      <c r="D1846" t="s">
        <v>1237</v>
      </c>
    </row>
    <row r="1847" spans="1:4">
      <c r="A1847">
        <v>4378597</v>
      </c>
      <c r="B1847">
        <v>47800</v>
      </c>
      <c r="C1847" t="s">
        <v>1189</v>
      </c>
      <c r="D1847" t="s">
        <v>1237</v>
      </c>
    </row>
    <row r="1848" spans="1:4">
      <c r="A1848">
        <v>4378867</v>
      </c>
      <c r="B1848">
        <v>47800</v>
      </c>
      <c r="C1848" t="s">
        <v>1189</v>
      </c>
      <c r="D1848" t="s">
        <v>1237</v>
      </c>
    </row>
    <row r="1849" spans="1:4">
      <c r="A1849">
        <v>4378873</v>
      </c>
      <c r="B1849">
        <v>230000</v>
      </c>
      <c r="C1849" t="s">
        <v>1189</v>
      </c>
      <c r="D1849" t="s">
        <v>1237</v>
      </c>
    </row>
    <row r="1850" spans="1:4">
      <c r="A1850">
        <v>4378874</v>
      </c>
      <c r="B1850">
        <v>47800</v>
      </c>
      <c r="C1850" t="s">
        <v>1189</v>
      </c>
      <c r="D1850" t="s">
        <v>1237</v>
      </c>
    </row>
    <row r="1851" spans="1:4">
      <c r="A1851">
        <v>4375699</v>
      </c>
      <c r="B1851">
        <v>137400</v>
      </c>
      <c r="C1851" t="s">
        <v>1189</v>
      </c>
      <c r="D1851" t="s">
        <v>1237</v>
      </c>
    </row>
    <row r="1852" spans="1:4">
      <c r="A1852">
        <v>4379503</v>
      </c>
      <c r="B1852">
        <v>2098250</v>
      </c>
      <c r="C1852" t="s">
        <v>1189</v>
      </c>
      <c r="D1852" t="s">
        <v>1237</v>
      </c>
    </row>
    <row r="1853" spans="1:4">
      <c r="A1853">
        <v>4378879</v>
      </c>
      <c r="B1853">
        <v>107400</v>
      </c>
      <c r="C1853" t="s">
        <v>1189</v>
      </c>
      <c r="D1853" t="s">
        <v>1237</v>
      </c>
    </row>
    <row r="1854" spans="1:4">
      <c r="A1854">
        <v>4379014</v>
      </c>
      <c r="B1854">
        <v>47800</v>
      </c>
      <c r="C1854" t="s">
        <v>1189</v>
      </c>
      <c r="D1854" t="s">
        <v>1237</v>
      </c>
    </row>
    <row r="1855" spans="1:4">
      <c r="A1855">
        <v>4367979</v>
      </c>
      <c r="B1855">
        <v>47800</v>
      </c>
      <c r="C1855" t="s">
        <v>1189</v>
      </c>
      <c r="D1855" t="s">
        <v>1237</v>
      </c>
    </row>
    <row r="1856" spans="1:4">
      <c r="A1856">
        <v>4374193</v>
      </c>
      <c r="B1856">
        <v>47800</v>
      </c>
      <c r="C1856" t="s">
        <v>1189</v>
      </c>
      <c r="D1856" t="s">
        <v>1237</v>
      </c>
    </row>
    <row r="1857" spans="1:4">
      <c r="A1857">
        <v>4374434</v>
      </c>
      <c r="B1857">
        <v>177800</v>
      </c>
      <c r="C1857" t="s">
        <v>1189</v>
      </c>
      <c r="D1857" t="s">
        <v>1237</v>
      </c>
    </row>
    <row r="1858" spans="1:4">
      <c r="A1858">
        <v>4374774</v>
      </c>
      <c r="B1858">
        <v>107400</v>
      </c>
      <c r="C1858" t="s">
        <v>1189</v>
      </c>
      <c r="D1858" t="s">
        <v>1237</v>
      </c>
    </row>
    <row r="1859" spans="1:4">
      <c r="A1859">
        <v>4374805</v>
      </c>
      <c r="B1859">
        <v>78600</v>
      </c>
      <c r="C1859" t="s">
        <v>1189</v>
      </c>
      <c r="D1859" t="s">
        <v>1237</v>
      </c>
    </row>
    <row r="1860" spans="1:4">
      <c r="A1860">
        <v>4374817</v>
      </c>
      <c r="B1860">
        <v>130000</v>
      </c>
      <c r="C1860" t="s">
        <v>1189</v>
      </c>
      <c r="D1860" t="s">
        <v>1237</v>
      </c>
    </row>
    <row r="1861" spans="1:4">
      <c r="A1861">
        <v>4379022</v>
      </c>
      <c r="B1861">
        <v>47800</v>
      </c>
      <c r="C1861" t="s">
        <v>1189</v>
      </c>
      <c r="D1861" t="s">
        <v>1237</v>
      </c>
    </row>
    <row r="1862" spans="1:4">
      <c r="A1862">
        <v>4379015</v>
      </c>
      <c r="B1862">
        <v>47800</v>
      </c>
      <c r="C1862" t="s">
        <v>1189</v>
      </c>
      <c r="D1862" t="s">
        <v>1237</v>
      </c>
    </row>
    <row r="1863" spans="1:4">
      <c r="A1863">
        <v>4374853</v>
      </c>
      <c r="B1863">
        <v>47800</v>
      </c>
      <c r="C1863" t="s">
        <v>1189</v>
      </c>
      <c r="D1863" t="s">
        <v>1237</v>
      </c>
    </row>
    <row r="1864" spans="1:4">
      <c r="A1864">
        <v>4377906</v>
      </c>
      <c r="B1864">
        <v>640620</v>
      </c>
      <c r="C1864" t="s">
        <v>1189</v>
      </c>
      <c r="D1864" t="s">
        <v>1237</v>
      </c>
    </row>
    <row r="1865" spans="1:4">
      <c r="A1865">
        <v>4372029</v>
      </c>
      <c r="B1865">
        <v>2440440</v>
      </c>
      <c r="C1865" t="s">
        <v>1189</v>
      </c>
      <c r="D1865" t="s">
        <v>1237</v>
      </c>
    </row>
    <row r="1866" spans="1:4">
      <c r="A1866">
        <v>4367855</v>
      </c>
      <c r="B1866">
        <v>2756640</v>
      </c>
      <c r="C1866" t="s">
        <v>1189</v>
      </c>
      <c r="D1866" t="s">
        <v>1237</v>
      </c>
    </row>
    <row r="1867" spans="1:4">
      <c r="A1867">
        <v>4368956</v>
      </c>
      <c r="B1867">
        <v>1041800</v>
      </c>
      <c r="C1867" t="s">
        <v>1189</v>
      </c>
      <c r="D1867" t="s">
        <v>1237</v>
      </c>
    </row>
    <row r="1868" spans="1:4">
      <c r="A1868">
        <v>4377556</v>
      </c>
      <c r="B1868">
        <v>240790</v>
      </c>
      <c r="C1868" t="s">
        <v>1189</v>
      </c>
      <c r="D1868" t="s">
        <v>1237</v>
      </c>
    </row>
    <row r="1869" spans="1:4">
      <c r="A1869">
        <v>4377645</v>
      </c>
      <c r="B1869">
        <v>540470</v>
      </c>
      <c r="C1869" t="s">
        <v>1189</v>
      </c>
      <c r="D1869" t="s">
        <v>1237</v>
      </c>
    </row>
    <row r="1870" spans="1:4">
      <c r="A1870">
        <v>4378114</v>
      </c>
      <c r="B1870">
        <v>518160</v>
      </c>
      <c r="C1870" t="s">
        <v>1189</v>
      </c>
      <c r="D1870" t="s">
        <v>1237</v>
      </c>
    </row>
    <row r="1871" spans="1:4">
      <c r="A1871">
        <v>4378305</v>
      </c>
      <c r="B1871">
        <v>582580</v>
      </c>
      <c r="C1871" t="s">
        <v>1189</v>
      </c>
      <c r="D1871" t="s">
        <v>1237</v>
      </c>
    </row>
    <row r="1872" spans="1:4">
      <c r="A1872">
        <v>4378713</v>
      </c>
      <c r="B1872">
        <v>2255120</v>
      </c>
      <c r="C1872" t="s">
        <v>1189</v>
      </c>
      <c r="D1872" t="s">
        <v>1237</v>
      </c>
    </row>
    <row r="1873" spans="1:4">
      <c r="A1873">
        <v>4378922</v>
      </c>
      <c r="B1873">
        <v>3564780</v>
      </c>
      <c r="C1873" t="s">
        <v>1189</v>
      </c>
      <c r="D1873" t="s">
        <v>1237</v>
      </c>
    </row>
    <row r="1874" spans="1:4">
      <c r="A1874">
        <v>4368013</v>
      </c>
      <c r="B1874">
        <v>44600</v>
      </c>
      <c r="C1874" t="s">
        <v>1189</v>
      </c>
      <c r="D1874" t="s">
        <v>1237</v>
      </c>
    </row>
    <row r="1875" spans="1:4">
      <c r="A1875">
        <v>4368041</v>
      </c>
      <c r="B1875">
        <v>688810</v>
      </c>
      <c r="C1875" t="s">
        <v>1189</v>
      </c>
      <c r="D1875" t="s">
        <v>1237</v>
      </c>
    </row>
    <row r="1876" spans="1:4">
      <c r="A1876">
        <v>4370924</v>
      </c>
      <c r="B1876">
        <v>43500</v>
      </c>
      <c r="C1876" t="s">
        <v>1189</v>
      </c>
      <c r="D1876" t="s">
        <v>1237</v>
      </c>
    </row>
    <row r="1877" spans="1:4">
      <c r="A1877">
        <v>4371272</v>
      </c>
      <c r="B1877">
        <v>1120900</v>
      </c>
      <c r="C1877" t="s">
        <v>1189</v>
      </c>
      <c r="D1877" t="s">
        <v>1237</v>
      </c>
    </row>
    <row r="1878" spans="1:4">
      <c r="A1878">
        <v>4373525</v>
      </c>
      <c r="B1878">
        <v>33100</v>
      </c>
      <c r="C1878" t="s">
        <v>1189</v>
      </c>
      <c r="D1878" t="s">
        <v>1237</v>
      </c>
    </row>
    <row r="1879" spans="1:4">
      <c r="A1879">
        <v>4374371</v>
      </c>
      <c r="B1879">
        <v>88990</v>
      </c>
      <c r="C1879" t="s">
        <v>1189</v>
      </c>
      <c r="D1879" t="s">
        <v>1237</v>
      </c>
    </row>
    <row r="1880" spans="1:4">
      <c r="A1880">
        <v>4374602</v>
      </c>
      <c r="B1880">
        <v>47800</v>
      </c>
      <c r="C1880" t="s">
        <v>1189</v>
      </c>
      <c r="D1880" t="s">
        <v>1237</v>
      </c>
    </row>
    <row r="1881" spans="1:4">
      <c r="A1881">
        <v>4374144</v>
      </c>
      <c r="B1881">
        <v>47800</v>
      </c>
      <c r="C1881" t="s">
        <v>1189</v>
      </c>
      <c r="D1881" t="s">
        <v>1237</v>
      </c>
    </row>
    <row r="1882" spans="1:4">
      <c r="A1882">
        <v>4374148</v>
      </c>
      <c r="B1882">
        <v>47800</v>
      </c>
      <c r="C1882" t="s">
        <v>1189</v>
      </c>
      <c r="D1882" t="s">
        <v>1237</v>
      </c>
    </row>
    <row r="1883" spans="1:4">
      <c r="A1883">
        <v>4374149</v>
      </c>
      <c r="B1883">
        <v>47800</v>
      </c>
      <c r="C1883" t="s">
        <v>1189</v>
      </c>
      <c r="D1883" t="s">
        <v>1237</v>
      </c>
    </row>
    <row r="1884" spans="1:4">
      <c r="A1884">
        <v>4374154</v>
      </c>
      <c r="B1884">
        <v>47800</v>
      </c>
      <c r="C1884" t="s">
        <v>1189</v>
      </c>
      <c r="D1884" t="s">
        <v>1237</v>
      </c>
    </row>
    <row r="1885" spans="1:4">
      <c r="A1885">
        <v>4374163</v>
      </c>
      <c r="B1885">
        <v>47800</v>
      </c>
      <c r="C1885" t="s">
        <v>1189</v>
      </c>
      <c r="D1885" t="s">
        <v>1237</v>
      </c>
    </row>
    <row r="1886" spans="1:4">
      <c r="A1886">
        <v>4374213</v>
      </c>
      <c r="B1886">
        <v>17900</v>
      </c>
      <c r="C1886" t="s">
        <v>1189</v>
      </c>
      <c r="D1886" t="s">
        <v>1237</v>
      </c>
    </row>
    <row r="1887" spans="1:4">
      <c r="A1887">
        <v>4374418</v>
      </c>
      <c r="B1887">
        <v>47800</v>
      </c>
      <c r="C1887" t="s">
        <v>1189</v>
      </c>
      <c r="D1887" t="s">
        <v>1237</v>
      </c>
    </row>
    <row r="1888" spans="1:4">
      <c r="A1888">
        <v>4374433</v>
      </c>
      <c r="B1888">
        <v>47800</v>
      </c>
      <c r="C1888" t="s">
        <v>1189</v>
      </c>
      <c r="D1888" t="s">
        <v>1237</v>
      </c>
    </row>
    <row r="1889" spans="1:4">
      <c r="A1889">
        <v>4374591</v>
      </c>
      <c r="B1889">
        <v>10200</v>
      </c>
      <c r="C1889" t="s">
        <v>1189</v>
      </c>
      <c r="D1889" t="s">
        <v>1237</v>
      </c>
    </row>
    <row r="1890" spans="1:4">
      <c r="A1890">
        <v>4367680</v>
      </c>
      <c r="B1890">
        <v>47800</v>
      </c>
      <c r="C1890" t="s">
        <v>1189</v>
      </c>
      <c r="D1890" t="s">
        <v>1237</v>
      </c>
    </row>
    <row r="1891" spans="1:4">
      <c r="A1891">
        <v>4368407</v>
      </c>
      <c r="B1891">
        <v>78600</v>
      </c>
      <c r="C1891" t="s">
        <v>1189</v>
      </c>
      <c r="D1891" t="s">
        <v>1237</v>
      </c>
    </row>
    <row r="1892" spans="1:4">
      <c r="A1892">
        <v>4368931</v>
      </c>
      <c r="B1892">
        <v>127800</v>
      </c>
      <c r="C1892" t="s">
        <v>1189</v>
      </c>
      <c r="D1892" t="s">
        <v>1237</v>
      </c>
    </row>
    <row r="1893" spans="1:4">
      <c r="A1893">
        <v>4368935</v>
      </c>
      <c r="B1893">
        <v>127800</v>
      </c>
      <c r="C1893" t="s">
        <v>1189</v>
      </c>
      <c r="D1893" t="s">
        <v>1237</v>
      </c>
    </row>
    <row r="1894" spans="1:4">
      <c r="A1894">
        <v>4368936</v>
      </c>
      <c r="B1894">
        <v>191600</v>
      </c>
      <c r="C1894" t="s">
        <v>1189</v>
      </c>
      <c r="D1894" t="s">
        <v>1237</v>
      </c>
    </row>
    <row r="1895" spans="1:4">
      <c r="A1895">
        <v>4368988</v>
      </c>
      <c r="B1895">
        <v>64800</v>
      </c>
      <c r="C1895" t="s">
        <v>1189</v>
      </c>
      <c r="D1895" t="s">
        <v>1237</v>
      </c>
    </row>
    <row r="1896" spans="1:4">
      <c r="A1896">
        <v>4368990</v>
      </c>
      <c r="B1896">
        <v>82200</v>
      </c>
      <c r="C1896" t="s">
        <v>1189</v>
      </c>
      <c r="D1896" t="s">
        <v>1237</v>
      </c>
    </row>
    <row r="1897" spans="1:4">
      <c r="A1897">
        <v>4369000</v>
      </c>
      <c r="B1897">
        <v>127800</v>
      </c>
      <c r="C1897" t="s">
        <v>1189</v>
      </c>
      <c r="D1897" t="s">
        <v>1237</v>
      </c>
    </row>
    <row r="1898" spans="1:4">
      <c r="A1898">
        <v>4369001</v>
      </c>
      <c r="B1898">
        <v>64800</v>
      </c>
      <c r="C1898" t="s">
        <v>1189</v>
      </c>
      <c r="D1898" t="s">
        <v>1237</v>
      </c>
    </row>
    <row r="1899" spans="1:4">
      <c r="A1899">
        <v>4369048</v>
      </c>
      <c r="B1899">
        <v>462100</v>
      </c>
      <c r="C1899" t="s">
        <v>1189</v>
      </c>
      <c r="D1899" t="s">
        <v>1237</v>
      </c>
    </row>
    <row r="1900" spans="1:4">
      <c r="A1900">
        <v>4369557</v>
      </c>
      <c r="B1900">
        <v>47800</v>
      </c>
      <c r="C1900" t="s">
        <v>1189</v>
      </c>
      <c r="D1900" t="s">
        <v>1237</v>
      </c>
    </row>
    <row r="1901" spans="1:4">
      <c r="A1901">
        <v>4369767</v>
      </c>
      <c r="B1901">
        <v>78600</v>
      </c>
      <c r="C1901" t="s">
        <v>1189</v>
      </c>
      <c r="D1901" t="s">
        <v>1237</v>
      </c>
    </row>
    <row r="1902" spans="1:4">
      <c r="A1902">
        <v>4370111</v>
      </c>
      <c r="B1902">
        <v>47800</v>
      </c>
      <c r="C1902" t="s">
        <v>1189</v>
      </c>
      <c r="D1902" t="s">
        <v>1237</v>
      </c>
    </row>
    <row r="1903" spans="1:4">
      <c r="A1903">
        <v>4370311</v>
      </c>
      <c r="B1903">
        <v>47800</v>
      </c>
      <c r="C1903" t="s">
        <v>1189</v>
      </c>
      <c r="D1903" t="s">
        <v>1237</v>
      </c>
    </row>
    <row r="1904" spans="1:4">
      <c r="A1904">
        <v>4370563</v>
      </c>
      <c r="B1904">
        <v>47800</v>
      </c>
      <c r="C1904" t="s">
        <v>1189</v>
      </c>
      <c r="D1904" t="s">
        <v>1237</v>
      </c>
    </row>
    <row r="1905" spans="1:4">
      <c r="A1905">
        <v>4370891</v>
      </c>
      <c r="B1905">
        <v>47800</v>
      </c>
      <c r="C1905" t="s">
        <v>1189</v>
      </c>
      <c r="D1905" t="s">
        <v>1237</v>
      </c>
    </row>
    <row r="1906" spans="1:4">
      <c r="A1906">
        <v>4371956</v>
      </c>
      <c r="B1906">
        <v>111500</v>
      </c>
      <c r="C1906" t="s">
        <v>1189</v>
      </c>
      <c r="D1906" t="s">
        <v>1237</v>
      </c>
    </row>
    <row r="1907" spans="1:4">
      <c r="A1907">
        <v>4371962</v>
      </c>
      <c r="B1907">
        <v>48000</v>
      </c>
      <c r="C1907" t="s">
        <v>1189</v>
      </c>
      <c r="D1907" t="s">
        <v>1237</v>
      </c>
    </row>
    <row r="1908" spans="1:4">
      <c r="A1908">
        <v>4371977</v>
      </c>
      <c r="B1908">
        <v>50500</v>
      </c>
      <c r="C1908" t="s">
        <v>1189</v>
      </c>
      <c r="D1908" t="s">
        <v>1237</v>
      </c>
    </row>
    <row r="1909" spans="1:4">
      <c r="A1909">
        <v>4371978</v>
      </c>
      <c r="B1909">
        <v>64800</v>
      </c>
      <c r="C1909" t="s">
        <v>1189</v>
      </c>
      <c r="D1909" t="s">
        <v>1237</v>
      </c>
    </row>
    <row r="1910" spans="1:4">
      <c r="A1910">
        <v>4371981</v>
      </c>
      <c r="B1910">
        <v>127800</v>
      </c>
      <c r="C1910" t="s">
        <v>1189</v>
      </c>
      <c r="D1910" t="s">
        <v>1237</v>
      </c>
    </row>
    <row r="1911" spans="1:4">
      <c r="A1911">
        <v>4371982</v>
      </c>
      <c r="B1911">
        <v>206800</v>
      </c>
      <c r="C1911" t="s">
        <v>1189</v>
      </c>
      <c r="D1911" t="s">
        <v>1237</v>
      </c>
    </row>
    <row r="1912" spans="1:4">
      <c r="A1912">
        <v>4372057</v>
      </c>
      <c r="B1912">
        <v>47800</v>
      </c>
      <c r="C1912" t="s">
        <v>1189</v>
      </c>
      <c r="D1912" t="s">
        <v>1237</v>
      </c>
    </row>
    <row r="1913" spans="1:4">
      <c r="A1913">
        <v>4372060</v>
      </c>
      <c r="B1913">
        <v>47800</v>
      </c>
      <c r="C1913" t="s">
        <v>1189</v>
      </c>
      <c r="D1913" t="s">
        <v>1237</v>
      </c>
    </row>
    <row r="1914" spans="1:4">
      <c r="A1914">
        <v>4372066</v>
      </c>
      <c r="B1914">
        <v>47800</v>
      </c>
      <c r="C1914" t="s">
        <v>1189</v>
      </c>
      <c r="D1914" t="s">
        <v>1237</v>
      </c>
    </row>
    <row r="1915" spans="1:4">
      <c r="A1915">
        <v>4372211</v>
      </c>
      <c r="B1915">
        <v>47800</v>
      </c>
      <c r="C1915" t="s">
        <v>1189</v>
      </c>
      <c r="D1915" t="s">
        <v>1237</v>
      </c>
    </row>
    <row r="1916" spans="1:4">
      <c r="A1916">
        <v>4372243</v>
      </c>
      <c r="B1916">
        <v>47800</v>
      </c>
      <c r="C1916" t="s">
        <v>1189</v>
      </c>
      <c r="D1916" t="s">
        <v>1237</v>
      </c>
    </row>
    <row r="1917" spans="1:4">
      <c r="A1917">
        <v>4372580</v>
      </c>
      <c r="B1917">
        <v>102000</v>
      </c>
      <c r="C1917" t="s">
        <v>1189</v>
      </c>
      <c r="D1917" t="s">
        <v>1237</v>
      </c>
    </row>
    <row r="1918" spans="1:4">
      <c r="A1918">
        <v>4372703</v>
      </c>
      <c r="B1918">
        <v>47800</v>
      </c>
      <c r="C1918" t="s">
        <v>1189</v>
      </c>
      <c r="D1918" t="s">
        <v>1237</v>
      </c>
    </row>
    <row r="1919" spans="1:4">
      <c r="A1919">
        <v>4372833</v>
      </c>
      <c r="B1919">
        <v>47800</v>
      </c>
      <c r="C1919" t="s">
        <v>1189</v>
      </c>
      <c r="D1919" t="s">
        <v>1237</v>
      </c>
    </row>
    <row r="1920" spans="1:4">
      <c r="A1920">
        <v>4372839</v>
      </c>
      <c r="B1920">
        <v>78600</v>
      </c>
      <c r="C1920" t="s">
        <v>1189</v>
      </c>
      <c r="D1920" t="s">
        <v>1237</v>
      </c>
    </row>
    <row r="1921" spans="1:4">
      <c r="A1921">
        <v>4372840</v>
      </c>
      <c r="B1921">
        <v>47800</v>
      </c>
      <c r="C1921" t="s">
        <v>1189</v>
      </c>
      <c r="D1921" t="s">
        <v>1237</v>
      </c>
    </row>
    <row r="1922" spans="1:4">
      <c r="A1922">
        <v>4372846</v>
      </c>
      <c r="B1922">
        <v>47800</v>
      </c>
      <c r="C1922" t="s">
        <v>1189</v>
      </c>
      <c r="D1922" t="s">
        <v>1237</v>
      </c>
    </row>
    <row r="1923" spans="1:4">
      <c r="A1923">
        <v>4372869</v>
      </c>
      <c r="B1923">
        <v>47800</v>
      </c>
      <c r="C1923" t="s">
        <v>1189</v>
      </c>
      <c r="D1923" t="s">
        <v>1237</v>
      </c>
    </row>
    <row r="1924" spans="1:4">
      <c r="A1924">
        <v>4372913</v>
      </c>
      <c r="B1924">
        <v>47800</v>
      </c>
      <c r="C1924" t="s">
        <v>1189</v>
      </c>
      <c r="D1924" t="s">
        <v>1237</v>
      </c>
    </row>
    <row r="1925" spans="1:4">
      <c r="A1925">
        <v>4372914</v>
      </c>
      <c r="B1925">
        <v>47800</v>
      </c>
      <c r="C1925" t="s">
        <v>1189</v>
      </c>
      <c r="D1925" t="s">
        <v>1237</v>
      </c>
    </row>
    <row r="1926" spans="1:4">
      <c r="A1926">
        <v>4373012</v>
      </c>
      <c r="B1926">
        <v>47800</v>
      </c>
      <c r="C1926" t="s">
        <v>1189</v>
      </c>
      <c r="D1926" t="s">
        <v>1237</v>
      </c>
    </row>
    <row r="1927" spans="1:4">
      <c r="A1927">
        <v>4373141</v>
      </c>
      <c r="B1927">
        <v>47800</v>
      </c>
      <c r="C1927" t="s">
        <v>1189</v>
      </c>
      <c r="D1927" t="s">
        <v>1237</v>
      </c>
    </row>
    <row r="1928" spans="1:4">
      <c r="A1928">
        <v>4373142</v>
      </c>
      <c r="B1928">
        <v>47800</v>
      </c>
      <c r="C1928" t="s">
        <v>1189</v>
      </c>
      <c r="D1928" t="s">
        <v>1237</v>
      </c>
    </row>
    <row r="1929" spans="1:4">
      <c r="A1929">
        <v>4372971</v>
      </c>
      <c r="B1929">
        <v>323600</v>
      </c>
      <c r="C1929" t="s">
        <v>1189</v>
      </c>
      <c r="D1929" t="s">
        <v>1237</v>
      </c>
    </row>
    <row r="1930" spans="1:4">
      <c r="A1930">
        <v>4373152</v>
      </c>
      <c r="B1930">
        <v>47800</v>
      </c>
      <c r="C1930" t="s">
        <v>1189</v>
      </c>
      <c r="D1930" t="s">
        <v>1237</v>
      </c>
    </row>
    <row r="1931" spans="1:4">
      <c r="A1931">
        <v>4373216</v>
      </c>
      <c r="B1931">
        <v>127800</v>
      </c>
      <c r="C1931" t="s">
        <v>1189</v>
      </c>
      <c r="D1931" t="s">
        <v>1237</v>
      </c>
    </row>
    <row r="1932" spans="1:4">
      <c r="A1932">
        <v>4373238</v>
      </c>
      <c r="B1932">
        <v>127800</v>
      </c>
      <c r="C1932" t="s">
        <v>1189</v>
      </c>
      <c r="D1932" t="s">
        <v>1237</v>
      </c>
    </row>
    <row r="1933" spans="1:4">
      <c r="A1933">
        <v>4373243</v>
      </c>
      <c r="B1933">
        <v>42000</v>
      </c>
      <c r="C1933" t="s">
        <v>1189</v>
      </c>
      <c r="D1933" t="s">
        <v>1237</v>
      </c>
    </row>
    <row r="1934" spans="1:4">
      <c r="A1934">
        <v>4373247</v>
      </c>
      <c r="B1934">
        <v>185000</v>
      </c>
      <c r="C1934" t="s">
        <v>1189</v>
      </c>
      <c r="D1934" t="s">
        <v>1237</v>
      </c>
    </row>
    <row r="1935" spans="1:4">
      <c r="A1935">
        <v>4373256</v>
      </c>
      <c r="B1935">
        <v>127800</v>
      </c>
      <c r="C1935" t="s">
        <v>1189</v>
      </c>
      <c r="D1935" t="s">
        <v>1237</v>
      </c>
    </row>
    <row r="1936" spans="1:4">
      <c r="A1936">
        <v>4373270</v>
      </c>
      <c r="B1936">
        <v>48000</v>
      </c>
      <c r="C1936" t="s">
        <v>1189</v>
      </c>
      <c r="D1936" t="s">
        <v>1237</v>
      </c>
    </row>
    <row r="1937" spans="1:4">
      <c r="A1937">
        <v>4373396</v>
      </c>
      <c r="B1937">
        <v>47800</v>
      </c>
      <c r="C1937" t="s">
        <v>1189</v>
      </c>
      <c r="D1937" t="s">
        <v>1237</v>
      </c>
    </row>
    <row r="1938" spans="1:4">
      <c r="A1938">
        <v>4373397</v>
      </c>
      <c r="B1938">
        <v>22600</v>
      </c>
      <c r="C1938" t="s">
        <v>1189</v>
      </c>
      <c r="D1938" t="s">
        <v>1237</v>
      </c>
    </row>
    <row r="1939" spans="1:4">
      <c r="A1939">
        <v>4373504</v>
      </c>
      <c r="B1939">
        <v>81600</v>
      </c>
      <c r="C1939" t="s">
        <v>1189</v>
      </c>
      <c r="D1939" t="s">
        <v>1237</v>
      </c>
    </row>
    <row r="1940" spans="1:4">
      <c r="A1940">
        <v>4373662</v>
      </c>
      <c r="B1940">
        <v>110400</v>
      </c>
      <c r="C1940" t="s">
        <v>1189</v>
      </c>
      <c r="D1940" t="s">
        <v>1237</v>
      </c>
    </row>
    <row r="1941" spans="1:4">
      <c r="A1941">
        <v>4373682</v>
      </c>
      <c r="B1941">
        <v>110400</v>
      </c>
      <c r="C1941" t="s">
        <v>1189</v>
      </c>
      <c r="D1941" t="s">
        <v>1237</v>
      </c>
    </row>
    <row r="1942" spans="1:4">
      <c r="A1942">
        <v>4373683</v>
      </c>
      <c r="B1942">
        <v>47800</v>
      </c>
      <c r="C1942" t="s">
        <v>1189</v>
      </c>
      <c r="D1942" t="s">
        <v>1237</v>
      </c>
    </row>
    <row r="1943" spans="1:4">
      <c r="A1943">
        <v>4373725</v>
      </c>
      <c r="B1943">
        <v>17900</v>
      </c>
      <c r="C1943" t="s">
        <v>1189</v>
      </c>
      <c r="D1943" t="s">
        <v>1237</v>
      </c>
    </row>
    <row r="1944" spans="1:4">
      <c r="A1944">
        <v>4373834</v>
      </c>
      <c r="B1944">
        <v>47800</v>
      </c>
      <c r="C1944" t="s">
        <v>1189</v>
      </c>
      <c r="D1944" t="s">
        <v>1237</v>
      </c>
    </row>
    <row r="1945" spans="1:4">
      <c r="A1945">
        <v>4374870</v>
      </c>
      <c r="B1945">
        <v>10200</v>
      </c>
      <c r="C1945" t="s">
        <v>1189</v>
      </c>
      <c r="D1945" t="s">
        <v>1237</v>
      </c>
    </row>
    <row r="1946" spans="1:4">
      <c r="A1946">
        <v>4373277</v>
      </c>
      <c r="B1946">
        <v>630200</v>
      </c>
      <c r="C1946" t="s">
        <v>1189</v>
      </c>
      <c r="D1946" t="s">
        <v>1237</v>
      </c>
    </row>
    <row r="1947" spans="1:4">
      <c r="A1947">
        <v>4373507</v>
      </c>
      <c r="B1947">
        <v>81600</v>
      </c>
      <c r="C1947" t="s">
        <v>1189</v>
      </c>
      <c r="D1947" t="s">
        <v>1237</v>
      </c>
    </row>
    <row r="1948" spans="1:4">
      <c r="A1948">
        <v>4372083</v>
      </c>
      <c r="B1948">
        <v>4434860</v>
      </c>
      <c r="C1948" t="s">
        <v>1189</v>
      </c>
      <c r="D1948" t="s">
        <v>1237</v>
      </c>
    </row>
    <row r="1949" spans="1:4">
      <c r="A1949">
        <v>4372723</v>
      </c>
      <c r="B1949">
        <v>353260</v>
      </c>
      <c r="C1949" t="s">
        <v>1189</v>
      </c>
      <c r="D1949" t="s">
        <v>1237</v>
      </c>
    </row>
    <row r="1950" spans="1:4">
      <c r="A1950" t="s">
        <v>1177</v>
      </c>
      <c r="B1950">
        <v>2415380</v>
      </c>
      <c r="C1950" t="s">
        <v>1189</v>
      </c>
      <c r="D1950" t="s">
        <v>1237</v>
      </c>
    </row>
    <row r="1951" spans="1:4">
      <c r="A1951" t="s">
        <v>1177</v>
      </c>
      <c r="B1951">
        <v>88990</v>
      </c>
      <c r="C1951" t="s">
        <v>1189</v>
      </c>
      <c r="D1951" t="s">
        <v>1237</v>
      </c>
    </row>
    <row r="1952" spans="1:4">
      <c r="A1952" t="s">
        <v>1177</v>
      </c>
      <c r="B1952">
        <v>2938530</v>
      </c>
      <c r="C1952" t="s">
        <v>1189</v>
      </c>
      <c r="D1952" t="s">
        <v>1237</v>
      </c>
    </row>
    <row r="1953" spans="1:4">
      <c r="A1953" t="s">
        <v>1177</v>
      </c>
      <c r="B1953">
        <v>434160</v>
      </c>
      <c r="C1953" t="s">
        <v>1189</v>
      </c>
      <c r="D1953" t="s">
        <v>1237</v>
      </c>
    </row>
    <row r="1954" spans="1:4">
      <c r="A1954" t="s">
        <v>1178</v>
      </c>
      <c r="B1954">
        <v>37739374</v>
      </c>
      <c r="C1954" t="s">
        <v>1189</v>
      </c>
      <c r="D1954" t="s">
        <v>1237</v>
      </c>
    </row>
    <row r="1955" spans="1:4">
      <c r="A1955">
        <v>4363740</v>
      </c>
      <c r="B1955">
        <v>329100</v>
      </c>
      <c r="C1955" t="s">
        <v>1190</v>
      </c>
      <c r="D1955" t="s">
        <v>1238</v>
      </c>
    </row>
    <row r="1956" spans="1:4">
      <c r="A1956" t="s">
        <v>1179</v>
      </c>
      <c r="B1956">
        <v>329100</v>
      </c>
      <c r="C1956" t="s">
        <v>1190</v>
      </c>
      <c r="D1956" t="s">
        <v>1238</v>
      </c>
    </row>
    <row r="1957" spans="1:4">
      <c r="A1957" t="s">
        <v>1179</v>
      </c>
      <c r="B1957">
        <v>329100</v>
      </c>
      <c r="C1957" t="s">
        <v>1190</v>
      </c>
      <c r="D1957" t="s">
        <v>1238</v>
      </c>
    </row>
    <row r="1958" spans="1:4">
      <c r="A1958" t="s">
        <v>1180</v>
      </c>
      <c r="B1958">
        <v>329100</v>
      </c>
      <c r="C1958" t="s">
        <v>1190</v>
      </c>
      <c r="D1958" t="s">
        <v>1238</v>
      </c>
    </row>
    <row r="1959" spans="1:4">
      <c r="A1959" t="s">
        <v>1176</v>
      </c>
      <c r="B1959">
        <v>71156</v>
      </c>
      <c r="C1959" t="s">
        <v>1191</v>
      </c>
      <c r="D1959" t="s">
        <v>1239</v>
      </c>
    </row>
    <row r="1960" spans="1:4">
      <c r="A1960">
        <v>4362196</v>
      </c>
      <c r="B1960">
        <v>46472</v>
      </c>
      <c r="C1960" t="s">
        <v>1191</v>
      </c>
      <c r="D1960" t="s">
        <v>1239</v>
      </c>
    </row>
    <row r="1961" spans="1:4">
      <c r="A1961">
        <v>4361385</v>
      </c>
      <c r="B1961">
        <v>106800</v>
      </c>
      <c r="C1961" t="s">
        <v>1191</v>
      </c>
      <c r="D1961" t="s">
        <v>1239</v>
      </c>
    </row>
    <row r="1962" spans="1:4">
      <c r="A1962">
        <v>4361633</v>
      </c>
      <c r="B1962">
        <v>1199900</v>
      </c>
      <c r="C1962" t="s">
        <v>1191</v>
      </c>
      <c r="D1962" t="s">
        <v>1239</v>
      </c>
    </row>
    <row r="1963" spans="1:4">
      <c r="A1963">
        <v>4361635</v>
      </c>
      <c r="B1963">
        <v>2267738</v>
      </c>
      <c r="C1963" t="s">
        <v>1191</v>
      </c>
      <c r="D1963" t="s">
        <v>1239</v>
      </c>
    </row>
    <row r="1964" spans="1:4">
      <c r="A1964">
        <v>4362698</v>
      </c>
      <c r="B1964">
        <v>878140</v>
      </c>
      <c r="C1964" t="s">
        <v>1191</v>
      </c>
      <c r="D1964" t="s">
        <v>1239</v>
      </c>
    </row>
    <row r="1965" spans="1:4">
      <c r="A1965">
        <v>4363473</v>
      </c>
      <c r="B1965">
        <v>4544620</v>
      </c>
      <c r="C1965" t="s">
        <v>1191</v>
      </c>
      <c r="D1965" t="s">
        <v>1239</v>
      </c>
    </row>
    <row r="1966" spans="1:4">
      <c r="A1966">
        <v>4365631</v>
      </c>
      <c r="B1966">
        <v>1347780</v>
      </c>
      <c r="C1966" t="s">
        <v>1191</v>
      </c>
      <c r="D1966" t="s">
        <v>1239</v>
      </c>
    </row>
    <row r="1967" spans="1:4">
      <c r="A1967">
        <v>4361320</v>
      </c>
      <c r="B1967">
        <v>106330</v>
      </c>
      <c r="C1967" t="s">
        <v>1191</v>
      </c>
      <c r="D1967" t="s">
        <v>1239</v>
      </c>
    </row>
    <row r="1968" spans="1:4">
      <c r="A1968">
        <v>4365527</v>
      </c>
      <c r="B1968">
        <v>525340</v>
      </c>
      <c r="C1968" t="s">
        <v>1191</v>
      </c>
      <c r="D1968" t="s">
        <v>1239</v>
      </c>
    </row>
    <row r="1969" spans="1:4">
      <c r="A1969">
        <v>4348621</v>
      </c>
      <c r="B1969">
        <v>639000</v>
      </c>
      <c r="C1969" t="s">
        <v>1191</v>
      </c>
      <c r="D1969" t="s">
        <v>1239</v>
      </c>
    </row>
    <row r="1970" spans="1:4">
      <c r="A1970">
        <v>4344100</v>
      </c>
      <c r="B1970">
        <v>639000</v>
      </c>
      <c r="C1970" t="s">
        <v>1191</v>
      </c>
      <c r="D1970" t="s">
        <v>1239</v>
      </c>
    </row>
    <row r="1971" spans="1:4">
      <c r="A1971">
        <v>4358589</v>
      </c>
      <c r="B1971">
        <v>47800</v>
      </c>
      <c r="C1971" t="s">
        <v>1191</v>
      </c>
      <c r="D1971" t="s">
        <v>1239</v>
      </c>
    </row>
    <row r="1972" spans="1:4">
      <c r="A1972">
        <v>4353906</v>
      </c>
      <c r="B1972">
        <v>319500</v>
      </c>
      <c r="C1972" t="s">
        <v>1191</v>
      </c>
      <c r="D1972" t="s">
        <v>1239</v>
      </c>
    </row>
    <row r="1973" spans="1:4">
      <c r="A1973">
        <v>4354939</v>
      </c>
      <c r="B1973">
        <v>426000</v>
      </c>
      <c r="C1973" t="s">
        <v>1191</v>
      </c>
      <c r="D1973" t="s">
        <v>1239</v>
      </c>
    </row>
    <row r="1974" spans="1:4">
      <c r="A1974">
        <v>4358599</v>
      </c>
      <c r="B1974">
        <v>78600</v>
      </c>
      <c r="C1974" t="s">
        <v>1191</v>
      </c>
      <c r="D1974" t="s">
        <v>1239</v>
      </c>
    </row>
    <row r="1975" spans="1:4">
      <c r="A1975">
        <v>4359990</v>
      </c>
      <c r="B1975">
        <v>213000</v>
      </c>
      <c r="C1975" t="s">
        <v>1191</v>
      </c>
      <c r="D1975" t="s">
        <v>1239</v>
      </c>
    </row>
    <row r="1976" spans="1:4">
      <c r="A1976">
        <v>4360160</v>
      </c>
      <c r="B1976">
        <v>47800</v>
      </c>
      <c r="C1976" t="s">
        <v>1191</v>
      </c>
      <c r="D1976" t="s">
        <v>1239</v>
      </c>
    </row>
    <row r="1977" spans="1:4">
      <c r="A1977">
        <v>4360479</v>
      </c>
      <c r="B1977">
        <v>47800</v>
      </c>
      <c r="C1977" t="s">
        <v>1191</v>
      </c>
      <c r="D1977" t="s">
        <v>1239</v>
      </c>
    </row>
    <row r="1978" spans="1:4">
      <c r="A1978">
        <v>4360632</v>
      </c>
      <c r="B1978">
        <v>149300</v>
      </c>
      <c r="C1978" t="s">
        <v>1191</v>
      </c>
      <c r="D1978" t="s">
        <v>1239</v>
      </c>
    </row>
    <row r="1979" spans="1:4">
      <c r="A1979">
        <v>4360658</v>
      </c>
      <c r="B1979">
        <v>47800</v>
      </c>
      <c r="C1979" t="s">
        <v>1191</v>
      </c>
      <c r="D1979" t="s">
        <v>1239</v>
      </c>
    </row>
    <row r="1980" spans="1:4">
      <c r="A1980">
        <v>4360668</v>
      </c>
      <c r="B1980">
        <v>130000</v>
      </c>
      <c r="C1980" t="s">
        <v>1191</v>
      </c>
      <c r="D1980" t="s">
        <v>1239</v>
      </c>
    </row>
    <row r="1981" spans="1:4">
      <c r="A1981">
        <v>4360669</v>
      </c>
      <c r="B1981">
        <v>130000</v>
      </c>
      <c r="C1981" t="s">
        <v>1191</v>
      </c>
      <c r="D1981" t="s">
        <v>1239</v>
      </c>
    </row>
    <row r="1982" spans="1:4">
      <c r="A1982">
        <v>4360673</v>
      </c>
      <c r="B1982">
        <v>47800</v>
      </c>
      <c r="C1982" t="s">
        <v>1191</v>
      </c>
      <c r="D1982" t="s">
        <v>1239</v>
      </c>
    </row>
    <row r="1983" spans="1:4">
      <c r="A1983">
        <v>4360769</v>
      </c>
      <c r="B1983">
        <v>47800</v>
      </c>
      <c r="C1983" t="s">
        <v>1191</v>
      </c>
      <c r="D1983" t="s">
        <v>1239</v>
      </c>
    </row>
    <row r="1984" spans="1:4">
      <c r="A1984">
        <v>4360893</v>
      </c>
      <c r="B1984">
        <v>113500</v>
      </c>
      <c r="C1984" t="s">
        <v>1191</v>
      </c>
      <c r="D1984" t="s">
        <v>1239</v>
      </c>
    </row>
    <row r="1985" spans="1:4">
      <c r="A1985">
        <v>4360918</v>
      </c>
      <c r="B1985">
        <v>33100</v>
      </c>
      <c r="C1985" t="s">
        <v>1191</v>
      </c>
      <c r="D1985" t="s">
        <v>1239</v>
      </c>
    </row>
    <row r="1986" spans="1:4">
      <c r="A1986">
        <v>4361029</v>
      </c>
      <c r="B1986">
        <v>47800</v>
      </c>
      <c r="C1986" t="s">
        <v>1191</v>
      </c>
      <c r="D1986" t="s">
        <v>1239</v>
      </c>
    </row>
    <row r="1987" spans="1:4">
      <c r="A1987">
        <v>4361088</v>
      </c>
      <c r="B1987">
        <v>47800</v>
      </c>
      <c r="C1987" t="s">
        <v>1191</v>
      </c>
      <c r="D1987" t="s">
        <v>1239</v>
      </c>
    </row>
    <row r="1988" spans="1:4">
      <c r="A1988">
        <v>4359838</v>
      </c>
      <c r="B1988">
        <v>181900</v>
      </c>
      <c r="C1988" t="s">
        <v>1191</v>
      </c>
      <c r="D1988" t="s">
        <v>1239</v>
      </c>
    </row>
    <row r="1989" spans="1:4">
      <c r="A1989">
        <v>4357471</v>
      </c>
      <c r="B1989">
        <v>2537530</v>
      </c>
      <c r="C1989" t="s">
        <v>1191</v>
      </c>
      <c r="D1989" t="s">
        <v>1239</v>
      </c>
    </row>
    <row r="1990" spans="1:4">
      <c r="A1990">
        <v>4357975</v>
      </c>
      <c r="B1990">
        <v>482760</v>
      </c>
      <c r="C1990" t="s">
        <v>1191</v>
      </c>
      <c r="D1990" t="s">
        <v>1239</v>
      </c>
    </row>
    <row r="1991" spans="1:4">
      <c r="A1991">
        <v>4360350</v>
      </c>
      <c r="B1991">
        <v>604480</v>
      </c>
      <c r="C1991" t="s">
        <v>1191</v>
      </c>
      <c r="D1991" t="s">
        <v>1239</v>
      </c>
    </row>
    <row r="1992" spans="1:4">
      <c r="A1992">
        <v>4364300</v>
      </c>
      <c r="B1992">
        <v>44600</v>
      </c>
      <c r="C1992" t="s">
        <v>1191</v>
      </c>
      <c r="D1992" t="s">
        <v>1239</v>
      </c>
    </row>
    <row r="1993" spans="1:4">
      <c r="A1993">
        <v>4364978</v>
      </c>
      <c r="B1993">
        <v>214500</v>
      </c>
      <c r="C1993" t="s">
        <v>1191</v>
      </c>
      <c r="D1993" t="s">
        <v>1239</v>
      </c>
    </row>
    <row r="1994" spans="1:4">
      <c r="A1994">
        <v>4376324</v>
      </c>
      <c r="B1994">
        <v>10870</v>
      </c>
      <c r="C1994" t="s">
        <v>1191</v>
      </c>
      <c r="D1994" t="s">
        <v>1239</v>
      </c>
    </row>
    <row r="1995" spans="1:4">
      <c r="A1995">
        <v>4366514</v>
      </c>
      <c r="B1995">
        <v>42100</v>
      </c>
      <c r="C1995" t="s">
        <v>1191</v>
      </c>
      <c r="D1995" t="s">
        <v>1239</v>
      </c>
    </row>
    <row r="1996" spans="1:4">
      <c r="A1996">
        <v>4362196</v>
      </c>
      <c r="B1996">
        <v>97570</v>
      </c>
      <c r="C1996" t="s">
        <v>1191</v>
      </c>
      <c r="D1996" t="s">
        <v>1239</v>
      </c>
    </row>
    <row r="1997" spans="1:4">
      <c r="A1997">
        <v>4362196</v>
      </c>
      <c r="B1997">
        <v>97570</v>
      </c>
      <c r="C1997" t="s">
        <v>1191</v>
      </c>
      <c r="D1997" t="s">
        <v>1239</v>
      </c>
    </row>
    <row r="1998" spans="1:4">
      <c r="A1998" t="s">
        <v>1181</v>
      </c>
      <c r="B1998">
        <v>18466416</v>
      </c>
      <c r="C1998" t="s">
        <v>1191</v>
      </c>
      <c r="D1998" t="s">
        <v>1239</v>
      </c>
    </row>
    <row r="1999" spans="1:4">
      <c r="A1999">
        <v>4367678</v>
      </c>
      <c r="B1999">
        <v>5823</v>
      </c>
      <c r="C1999" t="s">
        <v>1192</v>
      </c>
      <c r="D1999" t="s">
        <v>1240</v>
      </c>
    </row>
    <row r="2000" spans="1:4">
      <c r="A2000">
        <v>4369357</v>
      </c>
      <c r="B2000">
        <v>348600</v>
      </c>
      <c r="C2000" t="s">
        <v>1192</v>
      </c>
      <c r="D2000" t="s">
        <v>1240</v>
      </c>
    </row>
    <row r="2001" spans="1:4">
      <c r="A2001">
        <v>4361318</v>
      </c>
      <c r="B2001">
        <v>213000</v>
      </c>
      <c r="C2001" t="s">
        <v>1192</v>
      </c>
      <c r="D2001" t="s">
        <v>1240</v>
      </c>
    </row>
    <row r="2002" spans="1:4">
      <c r="A2002">
        <v>4363090</v>
      </c>
      <c r="B2002">
        <v>106500</v>
      </c>
      <c r="C2002" t="s">
        <v>1192</v>
      </c>
      <c r="D2002" t="s">
        <v>1240</v>
      </c>
    </row>
    <row r="2003" spans="1:4">
      <c r="A2003">
        <v>4363277</v>
      </c>
      <c r="B2003">
        <v>33100</v>
      </c>
      <c r="C2003" t="s">
        <v>1192</v>
      </c>
      <c r="D2003" t="s">
        <v>1240</v>
      </c>
    </row>
    <row r="2004" spans="1:4">
      <c r="A2004">
        <v>4363281</v>
      </c>
      <c r="B2004">
        <v>47800</v>
      </c>
      <c r="C2004" t="s">
        <v>1192</v>
      </c>
      <c r="D2004" t="s">
        <v>1240</v>
      </c>
    </row>
    <row r="2005" spans="1:4">
      <c r="A2005">
        <v>4363290</v>
      </c>
      <c r="B2005">
        <v>47800</v>
      </c>
      <c r="C2005" t="s">
        <v>1192</v>
      </c>
      <c r="D2005" t="s">
        <v>1240</v>
      </c>
    </row>
    <row r="2006" spans="1:4">
      <c r="A2006">
        <v>4363296</v>
      </c>
      <c r="B2006">
        <v>78600</v>
      </c>
      <c r="C2006" t="s">
        <v>1192</v>
      </c>
      <c r="D2006" t="s">
        <v>1240</v>
      </c>
    </row>
    <row r="2007" spans="1:4">
      <c r="A2007">
        <v>4363312</v>
      </c>
      <c r="B2007">
        <v>47800</v>
      </c>
      <c r="C2007" t="s">
        <v>1192</v>
      </c>
      <c r="D2007" t="s">
        <v>1240</v>
      </c>
    </row>
    <row r="2008" spans="1:4">
      <c r="A2008">
        <v>4363314</v>
      </c>
      <c r="B2008">
        <v>47800</v>
      </c>
      <c r="C2008" t="s">
        <v>1192</v>
      </c>
      <c r="D2008" t="s">
        <v>1240</v>
      </c>
    </row>
    <row r="2009" spans="1:4">
      <c r="A2009">
        <v>4363320</v>
      </c>
      <c r="B2009">
        <v>47800</v>
      </c>
      <c r="C2009" t="s">
        <v>1192</v>
      </c>
      <c r="D2009" t="s">
        <v>1240</v>
      </c>
    </row>
    <row r="2010" spans="1:4">
      <c r="A2010">
        <v>4363545</v>
      </c>
      <c r="B2010">
        <v>61600</v>
      </c>
      <c r="C2010" t="s">
        <v>1192</v>
      </c>
      <c r="D2010" t="s">
        <v>1240</v>
      </c>
    </row>
    <row r="2011" spans="1:4">
      <c r="A2011">
        <v>4363615</v>
      </c>
      <c r="B2011">
        <v>127800</v>
      </c>
      <c r="C2011" t="s">
        <v>1192</v>
      </c>
      <c r="D2011" t="s">
        <v>1240</v>
      </c>
    </row>
    <row r="2012" spans="1:4">
      <c r="A2012">
        <v>4363623</v>
      </c>
      <c r="B2012">
        <v>64800</v>
      </c>
      <c r="C2012" t="s">
        <v>1192</v>
      </c>
      <c r="D2012" t="s">
        <v>1240</v>
      </c>
    </row>
    <row r="2013" spans="1:4">
      <c r="A2013">
        <v>4363632</v>
      </c>
      <c r="B2013">
        <v>127800</v>
      </c>
      <c r="C2013" t="s">
        <v>1192</v>
      </c>
      <c r="D2013" t="s">
        <v>1240</v>
      </c>
    </row>
    <row r="2014" spans="1:4">
      <c r="A2014">
        <v>4363646</v>
      </c>
      <c r="B2014">
        <v>181900</v>
      </c>
      <c r="C2014" t="s">
        <v>1192</v>
      </c>
      <c r="D2014" t="s">
        <v>1240</v>
      </c>
    </row>
    <row r="2015" spans="1:4">
      <c r="A2015">
        <v>4363654</v>
      </c>
      <c r="B2015">
        <v>398000</v>
      </c>
      <c r="C2015" t="s">
        <v>1192</v>
      </c>
      <c r="D2015" t="s">
        <v>1240</v>
      </c>
    </row>
    <row r="2016" spans="1:4">
      <c r="A2016">
        <v>4363656</v>
      </c>
      <c r="B2016">
        <v>191600</v>
      </c>
      <c r="C2016" t="s">
        <v>1192</v>
      </c>
      <c r="D2016" t="s">
        <v>1240</v>
      </c>
    </row>
    <row r="2017" spans="1:4">
      <c r="A2017">
        <v>4364148</v>
      </c>
      <c r="B2017">
        <v>47800</v>
      </c>
      <c r="C2017" t="s">
        <v>1192</v>
      </c>
      <c r="D2017" t="s">
        <v>1240</v>
      </c>
    </row>
    <row r="2018" spans="1:4">
      <c r="A2018">
        <v>4364332</v>
      </c>
      <c r="B2018">
        <v>47800</v>
      </c>
      <c r="C2018" t="s">
        <v>1192</v>
      </c>
      <c r="D2018" t="s">
        <v>1240</v>
      </c>
    </row>
    <row r="2019" spans="1:4">
      <c r="A2019">
        <v>4364602</v>
      </c>
      <c r="B2019">
        <v>50500</v>
      </c>
      <c r="C2019" t="s">
        <v>1192</v>
      </c>
      <c r="D2019" t="s">
        <v>1240</v>
      </c>
    </row>
    <row r="2020" spans="1:4">
      <c r="A2020">
        <v>4364604</v>
      </c>
      <c r="B2020">
        <v>127800</v>
      </c>
      <c r="C2020" t="s">
        <v>1192</v>
      </c>
      <c r="D2020" t="s">
        <v>1240</v>
      </c>
    </row>
    <row r="2021" spans="1:4">
      <c r="A2021">
        <v>4364612</v>
      </c>
      <c r="B2021">
        <v>52500</v>
      </c>
      <c r="C2021" t="s">
        <v>1192</v>
      </c>
      <c r="D2021" t="s">
        <v>1240</v>
      </c>
    </row>
    <row r="2022" spans="1:4">
      <c r="A2022">
        <v>4364626</v>
      </c>
      <c r="B2022">
        <v>72600</v>
      </c>
      <c r="C2022" t="s">
        <v>1192</v>
      </c>
      <c r="D2022" t="s">
        <v>1240</v>
      </c>
    </row>
    <row r="2023" spans="1:4">
      <c r="A2023">
        <v>4364658</v>
      </c>
      <c r="B2023">
        <v>70400</v>
      </c>
      <c r="C2023" t="s">
        <v>1192</v>
      </c>
      <c r="D2023" t="s">
        <v>1240</v>
      </c>
    </row>
    <row r="2024" spans="1:4">
      <c r="A2024">
        <v>4364674</v>
      </c>
      <c r="B2024">
        <v>47800</v>
      </c>
      <c r="C2024" t="s">
        <v>1192</v>
      </c>
      <c r="D2024" t="s">
        <v>1240</v>
      </c>
    </row>
    <row r="2025" spans="1:4">
      <c r="A2025">
        <v>4365025</v>
      </c>
      <c r="B2025">
        <v>110400</v>
      </c>
      <c r="C2025" t="s">
        <v>1192</v>
      </c>
      <c r="D2025" t="s">
        <v>1240</v>
      </c>
    </row>
    <row r="2026" spans="1:4">
      <c r="A2026">
        <v>4365043</v>
      </c>
      <c r="B2026">
        <v>27300</v>
      </c>
      <c r="C2026" t="s">
        <v>1192</v>
      </c>
      <c r="D2026" t="s">
        <v>1240</v>
      </c>
    </row>
    <row r="2027" spans="1:4">
      <c r="A2027">
        <v>4365313</v>
      </c>
      <c r="B2027">
        <v>47800</v>
      </c>
      <c r="C2027" t="s">
        <v>1192</v>
      </c>
      <c r="D2027" t="s">
        <v>1240</v>
      </c>
    </row>
    <row r="2028" spans="1:4">
      <c r="A2028">
        <v>4365782</v>
      </c>
      <c r="B2028">
        <v>47800</v>
      </c>
      <c r="C2028" t="s">
        <v>1192</v>
      </c>
      <c r="D2028" t="s">
        <v>1240</v>
      </c>
    </row>
    <row r="2029" spans="1:4">
      <c r="A2029">
        <v>4365783</v>
      </c>
      <c r="B2029">
        <v>47800</v>
      </c>
      <c r="C2029" t="s">
        <v>1192</v>
      </c>
      <c r="D2029" t="s">
        <v>1240</v>
      </c>
    </row>
    <row r="2030" spans="1:4">
      <c r="A2030">
        <v>4365913</v>
      </c>
      <c r="B2030">
        <v>169800</v>
      </c>
      <c r="C2030" t="s">
        <v>1192</v>
      </c>
      <c r="D2030" t="s">
        <v>1240</v>
      </c>
    </row>
    <row r="2031" spans="1:4">
      <c r="A2031">
        <v>4366106</v>
      </c>
      <c r="B2031">
        <v>130000</v>
      </c>
      <c r="C2031" t="s">
        <v>1192</v>
      </c>
      <c r="D2031" t="s">
        <v>1240</v>
      </c>
    </row>
    <row r="2032" spans="1:4">
      <c r="A2032">
        <v>4366246</v>
      </c>
      <c r="B2032">
        <v>22600</v>
      </c>
      <c r="C2032" t="s">
        <v>1192</v>
      </c>
      <c r="D2032" t="s">
        <v>1240</v>
      </c>
    </row>
    <row r="2033" spans="1:4">
      <c r="A2033">
        <v>4366247</v>
      </c>
      <c r="B2033">
        <v>22600</v>
      </c>
      <c r="C2033" t="s">
        <v>1192</v>
      </c>
      <c r="D2033" t="s">
        <v>1240</v>
      </c>
    </row>
    <row r="2034" spans="1:4">
      <c r="A2034">
        <v>4366248</v>
      </c>
      <c r="B2034">
        <v>22600</v>
      </c>
      <c r="C2034" t="s">
        <v>1192</v>
      </c>
      <c r="D2034" t="s">
        <v>1240</v>
      </c>
    </row>
    <row r="2035" spans="1:4">
      <c r="A2035">
        <v>4366895</v>
      </c>
      <c r="B2035">
        <v>61600</v>
      </c>
      <c r="C2035" t="s">
        <v>1192</v>
      </c>
      <c r="D2035" t="s">
        <v>1240</v>
      </c>
    </row>
    <row r="2036" spans="1:4">
      <c r="A2036">
        <v>4366897</v>
      </c>
      <c r="B2036">
        <v>61600</v>
      </c>
      <c r="C2036" t="s">
        <v>1192</v>
      </c>
      <c r="D2036" t="s">
        <v>1240</v>
      </c>
    </row>
    <row r="2037" spans="1:4">
      <c r="A2037">
        <v>4366906</v>
      </c>
      <c r="B2037">
        <v>61600</v>
      </c>
      <c r="C2037" t="s">
        <v>1192</v>
      </c>
      <c r="D2037" t="s">
        <v>1240</v>
      </c>
    </row>
    <row r="2038" spans="1:4">
      <c r="A2038">
        <v>4366908</v>
      </c>
      <c r="B2038">
        <v>72600</v>
      </c>
      <c r="C2038" t="s">
        <v>1192</v>
      </c>
      <c r="D2038" t="s">
        <v>1240</v>
      </c>
    </row>
    <row r="2039" spans="1:4">
      <c r="A2039">
        <v>4366911</v>
      </c>
      <c r="B2039">
        <v>143000</v>
      </c>
      <c r="C2039" t="s">
        <v>1192</v>
      </c>
      <c r="D2039" t="s">
        <v>1240</v>
      </c>
    </row>
    <row r="2040" spans="1:4">
      <c r="A2040">
        <v>4366933</v>
      </c>
      <c r="B2040">
        <v>127000</v>
      </c>
      <c r="C2040" t="s">
        <v>1192</v>
      </c>
      <c r="D2040" t="s">
        <v>1240</v>
      </c>
    </row>
    <row r="2041" spans="1:4">
      <c r="A2041">
        <v>4367050</v>
      </c>
      <c r="B2041">
        <v>47800</v>
      </c>
      <c r="C2041" t="s">
        <v>1192</v>
      </c>
      <c r="D2041" t="s">
        <v>1240</v>
      </c>
    </row>
    <row r="2042" spans="1:4">
      <c r="A2042">
        <v>4367307</v>
      </c>
      <c r="B2042">
        <v>46700</v>
      </c>
      <c r="C2042" t="s">
        <v>1192</v>
      </c>
      <c r="D2042" t="s">
        <v>1240</v>
      </c>
    </row>
    <row r="2043" spans="1:4">
      <c r="A2043">
        <v>4367308</v>
      </c>
      <c r="B2043">
        <v>47800</v>
      </c>
      <c r="C2043" t="s">
        <v>1192</v>
      </c>
      <c r="D2043" t="s">
        <v>1240</v>
      </c>
    </row>
    <row r="2044" spans="1:4">
      <c r="A2044">
        <v>4367312</v>
      </c>
      <c r="B2044">
        <v>47800</v>
      </c>
      <c r="C2044" t="s">
        <v>1192</v>
      </c>
      <c r="D2044" t="s">
        <v>1240</v>
      </c>
    </row>
    <row r="2045" spans="1:4">
      <c r="A2045">
        <v>4367323</v>
      </c>
      <c r="B2045">
        <v>47800</v>
      </c>
      <c r="C2045" t="s">
        <v>1192</v>
      </c>
      <c r="D2045" t="s">
        <v>1240</v>
      </c>
    </row>
    <row r="2046" spans="1:4">
      <c r="A2046">
        <v>4367442</v>
      </c>
      <c r="B2046">
        <v>928900</v>
      </c>
      <c r="C2046" t="s">
        <v>1192</v>
      </c>
      <c r="D2046" t="s">
        <v>1240</v>
      </c>
    </row>
    <row r="2047" spans="1:4">
      <c r="A2047">
        <v>4367652</v>
      </c>
      <c r="B2047">
        <v>47800</v>
      </c>
      <c r="C2047" t="s">
        <v>1192</v>
      </c>
      <c r="D2047" t="s">
        <v>1240</v>
      </c>
    </row>
    <row r="2048" spans="1:4">
      <c r="A2048">
        <v>4367665</v>
      </c>
      <c r="B2048">
        <v>47800</v>
      </c>
      <c r="C2048" t="s">
        <v>1192</v>
      </c>
      <c r="D2048" t="s">
        <v>1240</v>
      </c>
    </row>
    <row r="2049" spans="1:4">
      <c r="A2049">
        <v>4367677</v>
      </c>
      <c r="B2049">
        <v>47800</v>
      </c>
      <c r="C2049" t="s">
        <v>1192</v>
      </c>
      <c r="D2049" t="s">
        <v>1240</v>
      </c>
    </row>
    <row r="2050" spans="1:4">
      <c r="A2050">
        <v>4367678</v>
      </c>
      <c r="B2050">
        <v>0</v>
      </c>
      <c r="C2050" t="s">
        <v>1192</v>
      </c>
      <c r="D2050" t="s">
        <v>1240</v>
      </c>
    </row>
    <row r="2051" spans="1:4">
      <c r="A2051" t="s">
        <v>1182</v>
      </c>
      <c r="B2051">
        <v>5181623</v>
      </c>
      <c r="C2051" t="s">
        <v>1192</v>
      </c>
      <c r="D2051" t="s">
        <v>1240</v>
      </c>
    </row>
  </sheetData>
  <phoneticPr fontId="1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D4756-5723-4979-80A0-2F9DD32EDA88}">
  <dimension ref="A1:O32"/>
  <sheetViews>
    <sheetView topLeftCell="A2" workbookViewId="0">
      <selection activeCell="E27" sqref="E27"/>
    </sheetView>
  </sheetViews>
  <sheetFormatPr baseColWidth="10" defaultRowHeight="15"/>
  <sheetData>
    <row r="1" spans="1:15">
      <c r="A1" s="51" t="s">
        <v>32</v>
      </c>
      <c r="B1" s="51" t="s">
        <v>33</v>
      </c>
      <c r="C1" s="51" t="s">
        <v>35</v>
      </c>
      <c r="E1" s="51" t="s">
        <v>1241</v>
      </c>
      <c r="F1" s="51" t="s">
        <v>37</v>
      </c>
      <c r="G1" s="51" t="s">
        <v>38</v>
      </c>
      <c r="H1" s="51" t="s">
        <v>39</v>
      </c>
      <c r="I1" s="51" t="s">
        <v>40</v>
      </c>
      <c r="L1" s="51" t="s">
        <v>36</v>
      </c>
      <c r="M1" s="51" t="s">
        <v>41</v>
      </c>
      <c r="N1" s="51" t="s">
        <v>42</v>
      </c>
      <c r="O1" s="51" t="s">
        <v>1242</v>
      </c>
    </row>
    <row r="2" spans="1:15">
      <c r="A2">
        <v>4375682</v>
      </c>
      <c r="B2" s="48">
        <v>343400</v>
      </c>
      <c r="C2" t="s">
        <v>1246</v>
      </c>
      <c r="E2" t="s">
        <v>1243</v>
      </c>
      <c r="F2" t="s">
        <v>1244</v>
      </c>
      <c r="G2" t="s">
        <v>1245</v>
      </c>
      <c r="H2" t="s">
        <v>48</v>
      </c>
      <c r="I2" s="49">
        <v>43801</v>
      </c>
      <c r="L2" t="s">
        <v>1247</v>
      </c>
      <c r="M2" t="s">
        <v>49</v>
      </c>
      <c r="N2" t="s">
        <v>1248</v>
      </c>
      <c r="O2" s="48">
        <v>18421</v>
      </c>
    </row>
    <row r="3" spans="1:15">
      <c r="A3">
        <v>4375701</v>
      </c>
      <c r="B3" s="48">
        <v>170600</v>
      </c>
      <c r="C3" t="s">
        <v>1250</v>
      </c>
      <c r="E3" t="s">
        <v>1243</v>
      </c>
      <c r="F3" t="s">
        <v>1244</v>
      </c>
      <c r="G3" t="s">
        <v>1249</v>
      </c>
      <c r="H3" t="s">
        <v>48</v>
      </c>
      <c r="I3" s="49">
        <v>43801</v>
      </c>
      <c r="L3" t="s">
        <v>1247</v>
      </c>
      <c r="M3" t="s">
        <v>49</v>
      </c>
      <c r="N3" t="s">
        <v>1248</v>
      </c>
      <c r="O3" s="48">
        <v>130</v>
      </c>
    </row>
    <row r="4" spans="1:15">
      <c r="A4">
        <v>4375706</v>
      </c>
      <c r="B4" s="48">
        <v>170600</v>
      </c>
      <c r="C4" t="s">
        <v>1252</v>
      </c>
      <c r="E4" t="s">
        <v>1243</v>
      </c>
      <c r="F4" t="s">
        <v>1244</v>
      </c>
      <c r="G4" t="s">
        <v>1251</v>
      </c>
      <c r="H4" t="s">
        <v>48</v>
      </c>
      <c r="I4" s="49">
        <v>43801</v>
      </c>
      <c r="L4" t="s">
        <v>1247</v>
      </c>
      <c r="M4" t="s">
        <v>49</v>
      </c>
      <c r="N4" t="s">
        <v>1248</v>
      </c>
      <c r="O4" s="48">
        <v>130</v>
      </c>
    </row>
    <row r="5" spans="1:15">
      <c r="A5">
        <v>4375745</v>
      </c>
      <c r="B5" s="48">
        <v>91400</v>
      </c>
      <c r="C5" t="s">
        <v>1254</v>
      </c>
      <c r="E5" t="s">
        <v>1243</v>
      </c>
      <c r="F5" t="s">
        <v>1244</v>
      </c>
      <c r="G5" t="s">
        <v>1253</v>
      </c>
      <c r="H5" t="s">
        <v>48</v>
      </c>
      <c r="I5" s="49">
        <v>43801</v>
      </c>
      <c r="L5" t="s">
        <v>1247</v>
      </c>
      <c r="M5" t="s">
        <v>49</v>
      </c>
      <c r="N5" t="s">
        <v>1248</v>
      </c>
      <c r="O5" s="48">
        <v>130</v>
      </c>
    </row>
    <row r="6" spans="1:15">
      <c r="A6">
        <v>4377906</v>
      </c>
      <c r="B6" s="48">
        <v>72000</v>
      </c>
      <c r="C6" t="s">
        <v>1257</v>
      </c>
      <c r="E6" t="s">
        <v>1243</v>
      </c>
      <c r="F6" t="s">
        <v>1255</v>
      </c>
      <c r="G6" t="s">
        <v>1256</v>
      </c>
      <c r="H6" t="s">
        <v>48</v>
      </c>
      <c r="I6" s="49">
        <v>43815</v>
      </c>
      <c r="L6" t="s">
        <v>1247</v>
      </c>
      <c r="M6" t="s">
        <v>49</v>
      </c>
      <c r="N6" t="s">
        <v>1248</v>
      </c>
      <c r="O6" s="48">
        <v>130</v>
      </c>
    </row>
    <row r="7" spans="1:15">
      <c r="A7">
        <v>4372029</v>
      </c>
      <c r="B7" s="48">
        <v>325000</v>
      </c>
      <c r="C7" t="s">
        <v>1259</v>
      </c>
      <c r="E7" t="s">
        <v>1243</v>
      </c>
      <c r="F7" t="s">
        <v>1255</v>
      </c>
      <c r="G7" t="s">
        <v>1258</v>
      </c>
      <c r="H7" t="s">
        <v>48</v>
      </c>
      <c r="I7" s="49">
        <v>43777</v>
      </c>
      <c r="L7" t="s">
        <v>1247</v>
      </c>
      <c r="M7" t="s">
        <v>49</v>
      </c>
      <c r="N7" t="s">
        <v>1248</v>
      </c>
      <c r="O7" s="48">
        <v>130</v>
      </c>
    </row>
    <row r="8" spans="1:15">
      <c r="A8">
        <v>4367573</v>
      </c>
      <c r="B8" s="48">
        <v>2874000</v>
      </c>
      <c r="C8" t="s">
        <v>1262</v>
      </c>
      <c r="E8" t="s">
        <v>1243</v>
      </c>
      <c r="F8" t="s">
        <v>1260</v>
      </c>
      <c r="G8" t="s">
        <v>1261</v>
      </c>
      <c r="H8" t="s">
        <v>48</v>
      </c>
      <c r="I8" s="49">
        <v>43748</v>
      </c>
      <c r="L8" t="s">
        <v>1247</v>
      </c>
      <c r="M8" t="s">
        <v>49</v>
      </c>
      <c r="N8" t="s">
        <v>1263</v>
      </c>
      <c r="O8" s="48">
        <v>186</v>
      </c>
    </row>
    <row r="9" spans="1:15">
      <c r="A9">
        <v>4368719</v>
      </c>
      <c r="B9" s="48">
        <v>91030</v>
      </c>
      <c r="C9" t="s">
        <v>1265</v>
      </c>
      <c r="E9" t="s">
        <v>1243</v>
      </c>
      <c r="F9" t="s">
        <v>1264</v>
      </c>
      <c r="G9" t="s">
        <v>1092</v>
      </c>
      <c r="H9" t="s">
        <v>48</v>
      </c>
      <c r="I9" s="49">
        <v>43756</v>
      </c>
      <c r="L9" t="s">
        <v>1247</v>
      </c>
      <c r="M9" t="s">
        <v>49</v>
      </c>
      <c r="N9" t="s">
        <v>177</v>
      </c>
      <c r="O9" s="48">
        <v>186</v>
      </c>
    </row>
    <row r="10" spans="1:15">
      <c r="A10">
        <v>4368738</v>
      </c>
      <c r="B10" s="48">
        <v>241908</v>
      </c>
      <c r="C10" t="s">
        <v>1267</v>
      </c>
      <c r="E10" t="s">
        <v>1243</v>
      </c>
      <c r="F10" t="s">
        <v>1264</v>
      </c>
      <c r="G10" t="s">
        <v>1266</v>
      </c>
      <c r="H10" t="s">
        <v>48</v>
      </c>
      <c r="I10" s="49">
        <v>43757</v>
      </c>
      <c r="L10" t="s">
        <v>1247</v>
      </c>
      <c r="M10" t="s">
        <v>49</v>
      </c>
      <c r="N10" t="s">
        <v>50</v>
      </c>
      <c r="O10" s="48">
        <v>186</v>
      </c>
    </row>
    <row r="11" spans="1:15">
      <c r="A11">
        <v>4369973</v>
      </c>
      <c r="B11" s="48">
        <v>64330</v>
      </c>
      <c r="C11" t="s">
        <v>1269</v>
      </c>
      <c r="E11" t="s">
        <v>1243</v>
      </c>
      <c r="F11" t="s">
        <v>1264</v>
      </c>
      <c r="G11" t="s">
        <v>1268</v>
      </c>
      <c r="H11" t="s">
        <v>48</v>
      </c>
      <c r="I11" s="49">
        <v>43765</v>
      </c>
      <c r="L11" t="s">
        <v>1247</v>
      </c>
      <c r="M11" t="s">
        <v>49</v>
      </c>
      <c r="N11" t="s">
        <v>50</v>
      </c>
      <c r="O11" s="48">
        <v>186</v>
      </c>
    </row>
    <row r="12" spans="1:15">
      <c r="A12">
        <v>4369977</v>
      </c>
      <c r="B12" s="48">
        <v>48540</v>
      </c>
      <c r="C12" t="s">
        <v>1271</v>
      </c>
      <c r="E12" t="s">
        <v>1243</v>
      </c>
      <c r="F12" t="s">
        <v>1264</v>
      </c>
      <c r="G12" t="s">
        <v>1270</v>
      </c>
      <c r="H12" t="s">
        <v>48</v>
      </c>
      <c r="I12" s="49">
        <v>43765</v>
      </c>
      <c r="L12" t="s">
        <v>1247</v>
      </c>
      <c r="M12" t="s">
        <v>49</v>
      </c>
      <c r="N12" t="s">
        <v>50</v>
      </c>
      <c r="O12" s="48">
        <v>186</v>
      </c>
    </row>
    <row r="13" spans="1:15">
      <c r="A13">
        <v>4372971</v>
      </c>
      <c r="B13" s="48">
        <v>79200</v>
      </c>
      <c r="C13" t="s">
        <v>1274</v>
      </c>
      <c r="E13" t="s">
        <v>1243</v>
      </c>
      <c r="F13" t="s">
        <v>1272</v>
      </c>
      <c r="G13" t="s">
        <v>1273</v>
      </c>
      <c r="H13" t="s">
        <v>48</v>
      </c>
      <c r="I13" s="49">
        <v>43784</v>
      </c>
      <c r="L13" t="s">
        <v>1247</v>
      </c>
      <c r="M13" t="s">
        <v>49</v>
      </c>
      <c r="N13" t="s">
        <v>50</v>
      </c>
      <c r="O13" s="48">
        <v>18421</v>
      </c>
    </row>
    <row r="14" spans="1:15">
      <c r="A14">
        <v>4380231</v>
      </c>
      <c r="B14" s="48">
        <v>19600</v>
      </c>
      <c r="C14" t="s">
        <v>1277</v>
      </c>
      <c r="E14" t="s">
        <v>1243</v>
      </c>
      <c r="F14" t="s">
        <v>1275</v>
      </c>
      <c r="G14" t="s">
        <v>1276</v>
      </c>
      <c r="H14" t="s">
        <v>48</v>
      </c>
      <c r="I14" s="49">
        <v>43833</v>
      </c>
      <c r="L14" t="s">
        <v>1278</v>
      </c>
      <c r="M14" t="s">
        <v>49</v>
      </c>
      <c r="N14" t="s">
        <v>1279</v>
      </c>
      <c r="O14" s="48">
        <v>97</v>
      </c>
    </row>
    <row r="15" spans="1:15">
      <c r="A15">
        <v>4380979</v>
      </c>
      <c r="B15" s="48">
        <v>32090</v>
      </c>
      <c r="C15" t="s">
        <v>1281</v>
      </c>
      <c r="E15" t="s">
        <v>1243</v>
      </c>
      <c r="F15" t="s">
        <v>1275</v>
      </c>
      <c r="G15" t="s">
        <v>1280</v>
      </c>
      <c r="H15" t="s">
        <v>48</v>
      </c>
      <c r="I15" s="49">
        <v>43839</v>
      </c>
      <c r="L15" t="s">
        <v>1247</v>
      </c>
      <c r="M15" t="s">
        <v>49</v>
      </c>
      <c r="N15" t="s">
        <v>1248</v>
      </c>
      <c r="O15" s="48">
        <v>97</v>
      </c>
    </row>
    <row r="16" spans="1:15">
      <c r="A16">
        <v>4381241</v>
      </c>
      <c r="B16" s="48">
        <v>41760</v>
      </c>
      <c r="C16" t="s">
        <v>1283</v>
      </c>
      <c r="E16" t="s">
        <v>1243</v>
      </c>
      <c r="F16" t="s">
        <v>1275</v>
      </c>
      <c r="G16" t="s">
        <v>1282</v>
      </c>
      <c r="H16" t="s">
        <v>48</v>
      </c>
      <c r="I16" s="49">
        <v>43841</v>
      </c>
      <c r="L16" t="s">
        <v>1247</v>
      </c>
      <c r="M16" t="s">
        <v>49</v>
      </c>
      <c r="N16" t="s">
        <v>1248</v>
      </c>
      <c r="O16" s="48">
        <v>97</v>
      </c>
    </row>
    <row r="17" spans="1:15">
      <c r="A17">
        <v>4382259</v>
      </c>
      <c r="B17" s="48">
        <v>435700</v>
      </c>
      <c r="C17" t="s">
        <v>1285</v>
      </c>
      <c r="E17" t="s">
        <v>1243</v>
      </c>
      <c r="F17" t="s">
        <v>1275</v>
      </c>
      <c r="G17" t="s">
        <v>1284</v>
      </c>
      <c r="H17" t="s">
        <v>48</v>
      </c>
      <c r="I17" s="49">
        <v>43847</v>
      </c>
      <c r="L17" t="s">
        <v>1247</v>
      </c>
      <c r="M17" t="s">
        <v>49</v>
      </c>
      <c r="N17" t="s">
        <v>1248</v>
      </c>
      <c r="O17" s="48">
        <v>97</v>
      </c>
    </row>
    <row r="18" spans="1:15">
      <c r="A18">
        <v>4382790</v>
      </c>
      <c r="B18" s="48">
        <v>219264</v>
      </c>
      <c r="C18" t="s">
        <v>1287</v>
      </c>
      <c r="E18" t="s">
        <v>1243</v>
      </c>
      <c r="F18" t="s">
        <v>1275</v>
      </c>
      <c r="G18" t="s">
        <v>1286</v>
      </c>
      <c r="H18" t="s">
        <v>48</v>
      </c>
      <c r="I18" s="49">
        <v>43851</v>
      </c>
      <c r="L18" t="s">
        <v>1247</v>
      </c>
      <c r="M18" t="s">
        <v>49</v>
      </c>
      <c r="N18" t="s">
        <v>1248</v>
      </c>
      <c r="O18" s="48">
        <v>97</v>
      </c>
    </row>
    <row r="19" spans="1:15">
      <c r="A19">
        <v>4382830</v>
      </c>
      <c r="B19" s="48">
        <v>915280</v>
      </c>
      <c r="C19" t="s">
        <v>1289</v>
      </c>
      <c r="E19" t="s">
        <v>1243</v>
      </c>
      <c r="F19" t="s">
        <v>1275</v>
      </c>
      <c r="G19" t="s">
        <v>1288</v>
      </c>
      <c r="H19" t="s">
        <v>48</v>
      </c>
      <c r="I19" s="49">
        <v>43851</v>
      </c>
      <c r="L19" t="s">
        <v>1247</v>
      </c>
      <c r="M19" t="s">
        <v>49</v>
      </c>
      <c r="N19" t="s">
        <v>1248</v>
      </c>
      <c r="O19" s="48">
        <v>97</v>
      </c>
    </row>
    <row r="20" spans="1:15">
      <c r="A20">
        <v>4384007</v>
      </c>
      <c r="B20" s="48">
        <v>61620</v>
      </c>
      <c r="C20" t="s">
        <v>1291</v>
      </c>
      <c r="E20" t="s">
        <v>1243</v>
      </c>
      <c r="F20" t="s">
        <v>1275</v>
      </c>
      <c r="G20" t="s">
        <v>1290</v>
      </c>
      <c r="H20" t="s">
        <v>48</v>
      </c>
      <c r="I20" s="49">
        <v>43859</v>
      </c>
      <c r="L20" t="s">
        <v>1247</v>
      </c>
      <c r="M20" t="s">
        <v>49</v>
      </c>
      <c r="N20" t="s">
        <v>1248</v>
      </c>
      <c r="O20" s="48">
        <v>97</v>
      </c>
    </row>
    <row r="21" spans="1:15">
      <c r="A21">
        <v>4389244</v>
      </c>
      <c r="B21" s="48">
        <v>7300</v>
      </c>
      <c r="C21" t="s">
        <v>1294</v>
      </c>
      <c r="E21" t="s">
        <v>1243</v>
      </c>
      <c r="F21" t="s">
        <v>1292</v>
      </c>
      <c r="G21" t="s">
        <v>1293</v>
      </c>
      <c r="H21" t="s">
        <v>48</v>
      </c>
      <c r="I21" s="49">
        <v>43889</v>
      </c>
      <c r="L21" t="s">
        <v>1247</v>
      </c>
      <c r="M21" t="s">
        <v>49</v>
      </c>
      <c r="N21" t="s">
        <v>1248</v>
      </c>
      <c r="O21" s="48">
        <v>66</v>
      </c>
    </row>
    <row r="22" spans="1:15">
      <c r="A22">
        <v>4386856</v>
      </c>
      <c r="B22" s="48">
        <v>73360</v>
      </c>
      <c r="C22" t="s">
        <v>1297</v>
      </c>
      <c r="E22" t="s">
        <v>1243</v>
      </c>
      <c r="F22" t="s">
        <v>1295</v>
      </c>
      <c r="G22" t="s">
        <v>1296</v>
      </c>
      <c r="H22" t="s">
        <v>48</v>
      </c>
      <c r="I22" s="49">
        <v>43874</v>
      </c>
      <c r="L22" t="s">
        <v>1247</v>
      </c>
      <c r="M22" t="s">
        <v>49</v>
      </c>
      <c r="N22" t="s">
        <v>1248</v>
      </c>
      <c r="O22" s="48">
        <v>68</v>
      </c>
    </row>
    <row r="23" spans="1:15">
      <c r="A23">
        <v>4380532</v>
      </c>
      <c r="B23" s="48">
        <v>148260</v>
      </c>
      <c r="C23" t="s">
        <v>1299</v>
      </c>
      <c r="E23" t="s">
        <v>1243</v>
      </c>
      <c r="F23" t="s">
        <v>1295</v>
      </c>
      <c r="G23" t="s">
        <v>1298</v>
      </c>
      <c r="H23" t="s">
        <v>48</v>
      </c>
      <c r="I23" s="49">
        <v>43837</v>
      </c>
      <c r="L23" t="s">
        <v>1247</v>
      </c>
      <c r="M23" t="s">
        <v>49</v>
      </c>
      <c r="N23" t="s">
        <v>1248</v>
      </c>
      <c r="O23" s="48">
        <v>68</v>
      </c>
    </row>
    <row r="24" spans="1:15">
      <c r="A24">
        <v>4381011</v>
      </c>
      <c r="B24" s="48">
        <v>190760</v>
      </c>
      <c r="C24" t="s">
        <v>1301</v>
      </c>
      <c r="E24" t="s">
        <v>1243</v>
      </c>
      <c r="F24" t="s">
        <v>1295</v>
      </c>
      <c r="G24" t="s">
        <v>1300</v>
      </c>
      <c r="H24" t="s">
        <v>48</v>
      </c>
      <c r="I24" s="49">
        <v>43840</v>
      </c>
      <c r="L24" t="s">
        <v>1247</v>
      </c>
      <c r="M24" t="s">
        <v>49</v>
      </c>
      <c r="N24" t="s">
        <v>1248</v>
      </c>
      <c r="O24" s="48">
        <v>68</v>
      </c>
    </row>
    <row r="25" spans="1:15">
      <c r="A25">
        <v>4382044</v>
      </c>
      <c r="B25" s="48">
        <v>148440</v>
      </c>
      <c r="C25" t="s">
        <v>1303</v>
      </c>
      <c r="E25" t="s">
        <v>1243</v>
      </c>
      <c r="F25" t="s">
        <v>1295</v>
      </c>
      <c r="G25" t="s">
        <v>1302</v>
      </c>
      <c r="H25" t="s">
        <v>48</v>
      </c>
      <c r="I25" s="49">
        <v>43846</v>
      </c>
      <c r="L25" t="s">
        <v>1247</v>
      </c>
      <c r="M25" t="s">
        <v>49</v>
      </c>
      <c r="N25" t="s">
        <v>1248</v>
      </c>
      <c r="O25" s="48">
        <v>68</v>
      </c>
    </row>
    <row r="26" spans="1:15">
      <c r="A26">
        <v>4384565</v>
      </c>
      <c r="B26" s="48">
        <v>288634</v>
      </c>
      <c r="C26" t="s">
        <v>1305</v>
      </c>
      <c r="E26" t="s">
        <v>1243</v>
      </c>
      <c r="F26" t="s">
        <v>1295</v>
      </c>
      <c r="G26" t="s">
        <v>1304</v>
      </c>
      <c r="H26" t="s">
        <v>48</v>
      </c>
      <c r="I26" s="49">
        <v>43862</v>
      </c>
      <c r="L26" t="s">
        <v>1247</v>
      </c>
      <c r="M26" t="s">
        <v>49</v>
      </c>
      <c r="N26" t="s">
        <v>1248</v>
      </c>
      <c r="O26" s="48">
        <v>68</v>
      </c>
    </row>
    <row r="27" spans="1:15">
      <c r="A27">
        <v>4386139</v>
      </c>
      <c r="B27" s="48">
        <v>64810</v>
      </c>
      <c r="C27" t="s">
        <v>1307</v>
      </c>
      <c r="E27" t="s">
        <v>1243</v>
      </c>
      <c r="F27" t="s">
        <v>1295</v>
      </c>
      <c r="G27" t="s">
        <v>1306</v>
      </c>
      <c r="H27" t="s">
        <v>48</v>
      </c>
      <c r="I27" s="49">
        <v>43872</v>
      </c>
      <c r="L27" t="s">
        <v>1247</v>
      </c>
      <c r="M27" t="s">
        <v>49</v>
      </c>
      <c r="N27" t="s">
        <v>1248</v>
      </c>
      <c r="O27" s="48">
        <v>68</v>
      </c>
    </row>
    <row r="28" spans="1:15">
      <c r="A28">
        <v>4386864</v>
      </c>
      <c r="B28" s="48">
        <v>38160</v>
      </c>
      <c r="C28" t="s">
        <v>1309</v>
      </c>
      <c r="E28" t="s">
        <v>1243</v>
      </c>
      <c r="F28" t="s">
        <v>1295</v>
      </c>
      <c r="G28" t="s">
        <v>1308</v>
      </c>
      <c r="H28" t="s">
        <v>48</v>
      </c>
      <c r="I28" s="49">
        <v>43874</v>
      </c>
      <c r="L28" t="s">
        <v>1247</v>
      </c>
      <c r="M28" t="s">
        <v>49</v>
      </c>
      <c r="N28" t="s">
        <v>1248</v>
      </c>
      <c r="O28" s="48">
        <v>68</v>
      </c>
    </row>
    <row r="29" spans="1:15">
      <c r="A29">
        <v>4387063</v>
      </c>
      <c r="B29" s="48">
        <v>112890</v>
      </c>
      <c r="C29" t="s">
        <v>1311</v>
      </c>
      <c r="E29" t="s">
        <v>1243</v>
      </c>
      <c r="F29" t="s">
        <v>1295</v>
      </c>
      <c r="G29" t="s">
        <v>1310</v>
      </c>
      <c r="H29" t="s">
        <v>48</v>
      </c>
      <c r="I29" s="49">
        <v>43875</v>
      </c>
      <c r="L29" t="s">
        <v>1247</v>
      </c>
      <c r="M29" t="s">
        <v>49</v>
      </c>
      <c r="N29" t="s">
        <v>1248</v>
      </c>
      <c r="O29" s="48">
        <v>68</v>
      </c>
    </row>
    <row r="30" spans="1:15">
      <c r="A30">
        <v>4387301</v>
      </c>
      <c r="B30" s="48">
        <v>17634</v>
      </c>
      <c r="C30" t="s">
        <v>1313</v>
      </c>
      <c r="E30" t="s">
        <v>1243</v>
      </c>
      <c r="F30" t="s">
        <v>1295</v>
      </c>
      <c r="G30" t="s">
        <v>1312</v>
      </c>
      <c r="H30" t="s">
        <v>48</v>
      </c>
      <c r="I30" s="49">
        <v>43878</v>
      </c>
      <c r="L30" t="s">
        <v>1247</v>
      </c>
      <c r="M30" t="s">
        <v>49</v>
      </c>
      <c r="N30" t="s">
        <v>1248</v>
      </c>
      <c r="O30" s="48">
        <v>68</v>
      </c>
    </row>
    <row r="31" spans="1:15">
      <c r="A31">
        <v>4388321</v>
      </c>
      <c r="B31" s="48">
        <v>23880</v>
      </c>
      <c r="C31" t="s">
        <v>1315</v>
      </c>
      <c r="E31" t="s">
        <v>1243</v>
      </c>
      <c r="F31" t="s">
        <v>1295</v>
      </c>
      <c r="G31" t="s">
        <v>1314</v>
      </c>
      <c r="H31" t="s">
        <v>48</v>
      </c>
      <c r="I31" s="49">
        <v>43883</v>
      </c>
      <c r="L31" t="s">
        <v>1247</v>
      </c>
      <c r="M31" t="s">
        <v>49</v>
      </c>
      <c r="N31" t="s">
        <v>1248</v>
      </c>
      <c r="O31" s="48">
        <v>68</v>
      </c>
    </row>
    <row r="32" spans="1:15">
      <c r="A32">
        <v>4384600</v>
      </c>
      <c r="B32" s="48">
        <v>57600</v>
      </c>
      <c r="C32" t="s">
        <v>1318</v>
      </c>
      <c r="E32" t="s">
        <v>1243</v>
      </c>
      <c r="F32" t="s">
        <v>1316</v>
      </c>
      <c r="G32" t="s">
        <v>1317</v>
      </c>
      <c r="H32" t="s">
        <v>48</v>
      </c>
      <c r="I32" s="49">
        <v>43863</v>
      </c>
      <c r="L32" t="s">
        <v>1278</v>
      </c>
      <c r="M32" t="s">
        <v>49</v>
      </c>
      <c r="N32" t="s">
        <v>1279</v>
      </c>
      <c r="O32" s="48">
        <v>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B14F1-03FA-47D3-9BD9-80860C1685FF}">
  <dimension ref="A1:L373"/>
  <sheetViews>
    <sheetView topLeftCell="A291" workbookViewId="0">
      <selection activeCell="A293" sqref="A293"/>
    </sheetView>
  </sheetViews>
  <sheetFormatPr baseColWidth="10" defaultRowHeight="15"/>
  <cols>
    <col min="3" max="3" width="54" bestFit="1" customWidth="1"/>
    <col min="9" max="9" width="11.28515625" customWidth="1"/>
  </cols>
  <sheetData>
    <row r="1" spans="1:12">
      <c r="A1" s="51" t="s">
        <v>32</v>
      </c>
      <c r="B1" s="51" t="s">
        <v>33</v>
      </c>
      <c r="C1" s="51" t="s">
        <v>35</v>
      </c>
      <c r="D1" s="51" t="s">
        <v>1241</v>
      </c>
      <c r="E1" s="51" t="s">
        <v>37</v>
      </c>
      <c r="F1" s="51" t="s">
        <v>38</v>
      </c>
      <c r="G1" s="51" t="s">
        <v>39</v>
      </c>
      <c r="H1" s="51" t="s">
        <v>40</v>
      </c>
      <c r="I1" s="51" t="s">
        <v>36</v>
      </c>
      <c r="J1" s="51" t="s">
        <v>41</v>
      </c>
      <c r="K1" s="51" t="s">
        <v>42</v>
      </c>
      <c r="L1" s="51" t="s">
        <v>1242</v>
      </c>
    </row>
    <row r="2" spans="1:12">
      <c r="A2">
        <v>4388217</v>
      </c>
      <c r="B2" s="52">
        <v>50600</v>
      </c>
      <c r="C2" t="s">
        <v>1320</v>
      </c>
      <c r="D2" t="s">
        <v>1243</v>
      </c>
      <c r="E2" t="s">
        <v>1292</v>
      </c>
      <c r="F2" t="s">
        <v>1319</v>
      </c>
      <c r="G2" t="s">
        <v>48</v>
      </c>
      <c r="H2" s="49">
        <v>43882</v>
      </c>
      <c r="I2" t="s">
        <v>45</v>
      </c>
      <c r="J2" t="s">
        <v>49</v>
      </c>
      <c r="L2" s="48">
        <v>90</v>
      </c>
    </row>
    <row r="3" spans="1:12">
      <c r="A3">
        <v>4362196</v>
      </c>
      <c r="B3" s="52">
        <v>1328</v>
      </c>
      <c r="C3" t="s">
        <v>1323</v>
      </c>
      <c r="D3" t="s">
        <v>1243</v>
      </c>
      <c r="E3" t="s">
        <v>1321</v>
      </c>
      <c r="F3" t="s">
        <v>1322</v>
      </c>
      <c r="G3" t="s">
        <v>102</v>
      </c>
      <c r="H3" s="49">
        <v>43924</v>
      </c>
      <c r="I3" t="s">
        <v>45</v>
      </c>
      <c r="J3" t="s">
        <v>1324</v>
      </c>
      <c r="K3" t="s">
        <v>50</v>
      </c>
      <c r="L3" s="48">
        <v>241</v>
      </c>
    </row>
    <row r="4" spans="1:12">
      <c r="A4">
        <v>4363671</v>
      </c>
      <c r="B4" s="52">
        <v>3919902</v>
      </c>
      <c r="C4" t="s">
        <v>1327</v>
      </c>
      <c r="D4" t="s">
        <v>1243</v>
      </c>
      <c r="E4" t="s">
        <v>1325</v>
      </c>
      <c r="F4" t="s">
        <v>1326</v>
      </c>
      <c r="G4" t="s">
        <v>48</v>
      </c>
      <c r="H4" s="49">
        <v>43724</v>
      </c>
      <c r="I4" t="s">
        <v>175</v>
      </c>
      <c r="J4" t="s">
        <v>49</v>
      </c>
      <c r="K4" t="s">
        <v>781</v>
      </c>
      <c r="L4" s="48">
        <v>241</v>
      </c>
    </row>
    <row r="5" spans="1:12">
      <c r="A5">
        <v>4364067</v>
      </c>
      <c r="B5" s="52">
        <v>299280</v>
      </c>
      <c r="C5" t="s">
        <v>1329</v>
      </c>
      <c r="D5" t="s">
        <v>1243</v>
      </c>
      <c r="E5" t="s">
        <v>1325</v>
      </c>
      <c r="F5" t="s">
        <v>1328</v>
      </c>
      <c r="G5" t="s">
        <v>48</v>
      </c>
      <c r="H5" s="49">
        <v>43726</v>
      </c>
      <c r="I5" t="s">
        <v>175</v>
      </c>
      <c r="J5" t="s">
        <v>49</v>
      </c>
      <c r="K5" t="s">
        <v>1330</v>
      </c>
      <c r="L5" s="48">
        <v>241</v>
      </c>
    </row>
    <row r="6" spans="1:12">
      <c r="A6">
        <v>4360371</v>
      </c>
      <c r="B6" s="52">
        <v>14500</v>
      </c>
      <c r="C6" t="s">
        <v>1332</v>
      </c>
      <c r="D6" t="s">
        <v>1243</v>
      </c>
      <c r="E6" t="s">
        <v>1331</v>
      </c>
      <c r="F6" t="s">
        <v>1084</v>
      </c>
      <c r="G6" t="s">
        <v>102</v>
      </c>
      <c r="H6" s="49">
        <v>43805</v>
      </c>
      <c r="I6" t="s">
        <v>175</v>
      </c>
      <c r="J6" t="s">
        <v>1083</v>
      </c>
      <c r="K6" t="s">
        <v>177</v>
      </c>
      <c r="L6" s="48">
        <v>241</v>
      </c>
    </row>
    <row r="7" spans="1:12">
      <c r="A7">
        <v>4360545</v>
      </c>
      <c r="B7" s="52">
        <v>1070570</v>
      </c>
      <c r="C7" t="s">
        <v>1335</v>
      </c>
      <c r="D7" t="s">
        <v>1243</v>
      </c>
      <c r="E7" t="s">
        <v>1333</v>
      </c>
      <c r="F7" t="s">
        <v>1334</v>
      </c>
      <c r="G7" t="s">
        <v>48</v>
      </c>
      <c r="H7" s="49">
        <v>43704</v>
      </c>
      <c r="I7" t="s">
        <v>45</v>
      </c>
      <c r="J7" t="s">
        <v>49</v>
      </c>
      <c r="K7" t="s">
        <v>50</v>
      </c>
      <c r="L7" s="48">
        <v>241</v>
      </c>
    </row>
    <row r="8" spans="1:12">
      <c r="A8">
        <v>4367678</v>
      </c>
      <c r="B8" s="52">
        <v>41977</v>
      </c>
      <c r="C8" t="s">
        <v>1338</v>
      </c>
      <c r="D8" t="s">
        <v>1243</v>
      </c>
      <c r="E8" t="s">
        <v>1336</v>
      </c>
      <c r="F8" t="s">
        <v>1337</v>
      </c>
      <c r="G8" t="s">
        <v>102</v>
      </c>
      <c r="H8" s="49">
        <v>43959</v>
      </c>
      <c r="I8" t="s">
        <v>45</v>
      </c>
      <c r="J8" t="s">
        <v>1339</v>
      </c>
      <c r="K8" t="s">
        <v>50</v>
      </c>
      <c r="L8" s="48">
        <v>214</v>
      </c>
    </row>
    <row r="9" spans="1:12">
      <c r="A9">
        <v>4365179</v>
      </c>
      <c r="B9" s="52">
        <v>60500</v>
      </c>
      <c r="C9" t="s">
        <v>1341</v>
      </c>
      <c r="D9" t="s">
        <v>1243</v>
      </c>
      <c r="E9" t="s">
        <v>1336</v>
      </c>
      <c r="F9" t="s">
        <v>1340</v>
      </c>
      <c r="G9" t="s">
        <v>48</v>
      </c>
      <c r="H9" s="49">
        <v>43734</v>
      </c>
      <c r="I9" t="s">
        <v>175</v>
      </c>
      <c r="J9" t="s">
        <v>49</v>
      </c>
      <c r="K9" t="s">
        <v>177</v>
      </c>
      <c r="L9" s="48">
        <v>214</v>
      </c>
    </row>
    <row r="10" spans="1:12">
      <c r="A10">
        <v>4367683</v>
      </c>
      <c r="B10" s="52">
        <v>47800</v>
      </c>
      <c r="C10" t="s">
        <v>1343</v>
      </c>
      <c r="D10" t="s">
        <v>1243</v>
      </c>
      <c r="E10" t="s">
        <v>1336</v>
      </c>
      <c r="F10" t="s">
        <v>1342</v>
      </c>
      <c r="G10" t="s">
        <v>48</v>
      </c>
      <c r="H10" s="49">
        <v>43749</v>
      </c>
      <c r="I10" t="s">
        <v>45</v>
      </c>
      <c r="J10" t="s">
        <v>49</v>
      </c>
      <c r="K10" t="s">
        <v>50</v>
      </c>
      <c r="L10" s="48">
        <v>214</v>
      </c>
    </row>
    <row r="11" spans="1:12">
      <c r="A11">
        <v>4367832</v>
      </c>
      <c r="B11" s="52">
        <v>47800</v>
      </c>
      <c r="C11" t="s">
        <v>1345</v>
      </c>
      <c r="D11" t="s">
        <v>1243</v>
      </c>
      <c r="E11" t="s">
        <v>1336</v>
      </c>
      <c r="F11" t="s">
        <v>1344</v>
      </c>
      <c r="G11" t="s">
        <v>48</v>
      </c>
      <c r="H11" s="49">
        <v>43750</v>
      </c>
      <c r="I11" t="s">
        <v>45</v>
      </c>
      <c r="J11" t="s">
        <v>49</v>
      </c>
      <c r="K11" t="s">
        <v>50</v>
      </c>
      <c r="L11" s="48">
        <v>214</v>
      </c>
    </row>
    <row r="12" spans="1:12">
      <c r="A12">
        <v>4367996</v>
      </c>
      <c r="B12" s="52">
        <v>33100</v>
      </c>
      <c r="C12" t="s">
        <v>1341</v>
      </c>
      <c r="D12" t="s">
        <v>1243</v>
      </c>
      <c r="E12" t="s">
        <v>1336</v>
      </c>
      <c r="F12" t="s">
        <v>1346</v>
      </c>
      <c r="G12" t="s">
        <v>48</v>
      </c>
      <c r="H12" s="49">
        <v>43753</v>
      </c>
      <c r="I12" t="s">
        <v>175</v>
      </c>
      <c r="J12" t="s">
        <v>49</v>
      </c>
      <c r="K12" t="s">
        <v>177</v>
      </c>
      <c r="L12" s="48">
        <v>214</v>
      </c>
    </row>
    <row r="13" spans="1:12">
      <c r="A13">
        <v>4367997</v>
      </c>
      <c r="B13" s="52">
        <v>33100</v>
      </c>
      <c r="C13" t="s">
        <v>1341</v>
      </c>
      <c r="D13" t="s">
        <v>1243</v>
      </c>
      <c r="E13" t="s">
        <v>1336</v>
      </c>
      <c r="F13" t="s">
        <v>1347</v>
      </c>
      <c r="G13" t="s">
        <v>48</v>
      </c>
      <c r="H13" s="49">
        <v>43753</v>
      </c>
      <c r="I13" t="s">
        <v>175</v>
      </c>
      <c r="J13" t="s">
        <v>49</v>
      </c>
      <c r="K13" t="s">
        <v>177</v>
      </c>
      <c r="L13" s="48">
        <v>214</v>
      </c>
    </row>
    <row r="14" spans="1:12">
      <c r="A14">
        <v>4368004</v>
      </c>
      <c r="B14" s="52">
        <v>47800</v>
      </c>
      <c r="C14" t="s">
        <v>1349</v>
      </c>
      <c r="D14" t="s">
        <v>1243</v>
      </c>
      <c r="E14" t="s">
        <v>1336</v>
      </c>
      <c r="F14" t="s">
        <v>1348</v>
      </c>
      <c r="G14" t="s">
        <v>48</v>
      </c>
      <c r="H14" s="49">
        <v>43753</v>
      </c>
      <c r="I14" t="s">
        <v>45</v>
      </c>
      <c r="J14" t="s">
        <v>49</v>
      </c>
      <c r="K14" t="s">
        <v>50</v>
      </c>
      <c r="L14" s="48">
        <v>214</v>
      </c>
    </row>
    <row r="15" spans="1:12">
      <c r="A15">
        <v>4368009</v>
      </c>
      <c r="B15" s="52">
        <v>47800</v>
      </c>
      <c r="C15" t="s">
        <v>1351</v>
      </c>
      <c r="D15" t="s">
        <v>1243</v>
      </c>
      <c r="E15" t="s">
        <v>1336</v>
      </c>
      <c r="F15" t="s">
        <v>1350</v>
      </c>
      <c r="G15" t="s">
        <v>48</v>
      </c>
      <c r="H15" s="49">
        <v>43753</v>
      </c>
      <c r="I15" t="s">
        <v>45</v>
      </c>
      <c r="J15" t="s">
        <v>49</v>
      </c>
      <c r="K15" t="s">
        <v>50</v>
      </c>
      <c r="L15" s="48">
        <v>214</v>
      </c>
    </row>
    <row r="16" spans="1:12">
      <c r="A16">
        <v>4368067</v>
      </c>
      <c r="B16" s="52">
        <v>54400</v>
      </c>
      <c r="C16" t="s">
        <v>1341</v>
      </c>
      <c r="D16" t="s">
        <v>1243</v>
      </c>
      <c r="E16" t="s">
        <v>1336</v>
      </c>
      <c r="F16" t="s">
        <v>1352</v>
      </c>
      <c r="G16" t="s">
        <v>48</v>
      </c>
      <c r="H16" s="49">
        <v>43753</v>
      </c>
      <c r="I16" t="s">
        <v>175</v>
      </c>
      <c r="J16" t="s">
        <v>49</v>
      </c>
      <c r="K16" t="s">
        <v>177</v>
      </c>
      <c r="L16" s="48">
        <v>214</v>
      </c>
    </row>
    <row r="17" spans="1:12">
      <c r="A17">
        <v>4368249</v>
      </c>
      <c r="B17" s="52">
        <v>47800</v>
      </c>
      <c r="C17" t="s">
        <v>1354</v>
      </c>
      <c r="D17" t="s">
        <v>1243</v>
      </c>
      <c r="E17" t="s">
        <v>1336</v>
      </c>
      <c r="F17" t="s">
        <v>1353</v>
      </c>
      <c r="G17" t="s">
        <v>48</v>
      </c>
      <c r="H17" s="49">
        <v>43754</v>
      </c>
      <c r="I17" t="s">
        <v>45</v>
      </c>
      <c r="J17" t="s">
        <v>49</v>
      </c>
      <c r="K17" t="s">
        <v>50</v>
      </c>
      <c r="L17" s="48">
        <v>214</v>
      </c>
    </row>
    <row r="18" spans="1:12">
      <c r="A18">
        <v>4368250</v>
      </c>
      <c r="B18" s="52">
        <v>47800</v>
      </c>
      <c r="C18" t="s">
        <v>1356</v>
      </c>
      <c r="D18" t="s">
        <v>1243</v>
      </c>
      <c r="E18" t="s">
        <v>1336</v>
      </c>
      <c r="F18" t="s">
        <v>1355</v>
      </c>
      <c r="G18" t="s">
        <v>48</v>
      </c>
      <c r="H18" s="49">
        <v>43754</v>
      </c>
      <c r="I18" t="s">
        <v>45</v>
      </c>
      <c r="J18" t="s">
        <v>49</v>
      </c>
      <c r="K18" t="s">
        <v>50</v>
      </c>
      <c r="L18" s="48">
        <v>214</v>
      </c>
    </row>
    <row r="19" spans="1:12">
      <c r="A19">
        <v>4368406</v>
      </c>
      <c r="B19" s="52">
        <v>47800</v>
      </c>
      <c r="C19" t="s">
        <v>1358</v>
      </c>
      <c r="D19" t="s">
        <v>1243</v>
      </c>
      <c r="E19" t="s">
        <v>1336</v>
      </c>
      <c r="F19" t="s">
        <v>1357</v>
      </c>
      <c r="G19" t="s">
        <v>48</v>
      </c>
      <c r="H19" s="49">
        <v>43755</v>
      </c>
      <c r="I19" t="s">
        <v>45</v>
      </c>
      <c r="J19" t="s">
        <v>49</v>
      </c>
      <c r="K19" t="s">
        <v>50</v>
      </c>
      <c r="L19" s="48">
        <v>214</v>
      </c>
    </row>
    <row r="20" spans="1:12">
      <c r="A20">
        <v>4368421</v>
      </c>
      <c r="B20" s="52">
        <v>47800</v>
      </c>
      <c r="C20" t="s">
        <v>1360</v>
      </c>
      <c r="D20" t="s">
        <v>1243</v>
      </c>
      <c r="E20" t="s">
        <v>1336</v>
      </c>
      <c r="F20" t="s">
        <v>1359</v>
      </c>
      <c r="G20" t="s">
        <v>48</v>
      </c>
      <c r="H20" s="49">
        <v>43755</v>
      </c>
      <c r="I20" t="s">
        <v>45</v>
      </c>
      <c r="J20" t="s">
        <v>49</v>
      </c>
      <c r="K20" t="s">
        <v>50</v>
      </c>
      <c r="L20" s="48">
        <v>214</v>
      </c>
    </row>
    <row r="21" spans="1:12">
      <c r="A21">
        <v>4368424</v>
      </c>
      <c r="B21" s="52">
        <v>47800</v>
      </c>
      <c r="C21" t="s">
        <v>1362</v>
      </c>
      <c r="D21" t="s">
        <v>1243</v>
      </c>
      <c r="E21" t="s">
        <v>1336</v>
      </c>
      <c r="F21" t="s">
        <v>1361</v>
      </c>
      <c r="G21" t="s">
        <v>48</v>
      </c>
      <c r="H21" s="49">
        <v>43755</v>
      </c>
      <c r="I21" t="s">
        <v>45</v>
      </c>
      <c r="J21" t="s">
        <v>49</v>
      </c>
      <c r="K21" t="s">
        <v>50</v>
      </c>
      <c r="L21" s="48">
        <v>214</v>
      </c>
    </row>
    <row r="22" spans="1:12">
      <c r="A22">
        <v>4368550</v>
      </c>
      <c r="B22" s="52">
        <v>47800</v>
      </c>
      <c r="C22" t="s">
        <v>1364</v>
      </c>
      <c r="D22" t="s">
        <v>1243</v>
      </c>
      <c r="E22" t="s">
        <v>1336</v>
      </c>
      <c r="F22" t="s">
        <v>1363</v>
      </c>
      <c r="G22" t="s">
        <v>48</v>
      </c>
      <c r="H22" s="49">
        <v>43756</v>
      </c>
      <c r="I22" t="s">
        <v>45</v>
      </c>
      <c r="J22" t="s">
        <v>49</v>
      </c>
      <c r="K22" t="s">
        <v>50</v>
      </c>
      <c r="L22" s="48">
        <v>214</v>
      </c>
    </row>
    <row r="23" spans="1:12">
      <c r="A23">
        <v>4368578</v>
      </c>
      <c r="B23" s="52">
        <v>47800</v>
      </c>
      <c r="C23" t="s">
        <v>1366</v>
      </c>
      <c r="D23" t="s">
        <v>1243</v>
      </c>
      <c r="E23" t="s">
        <v>1336</v>
      </c>
      <c r="F23" t="s">
        <v>1365</v>
      </c>
      <c r="G23" t="s">
        <v>48</v>
      </c>
      <c r="H23" s="49">
        <v>43756</v>
      </c>
      <c r="I23" t="s">
        <v>45</v>
      </c>
      <c r="J23" t="s">
        <v>49</v>
      </c>
      <c r="K23" t="s">
        <v>50</v>
      </c>
      <c r="L23" s="48">
        <v>214</v>
      </c>
    </row>
    <row r="24" spans="1:12">
      <c r="A24">
        <v>4368582</v>
      </c>
      <c r="B24" s="52">
        <v>47800</v>
      </c>
      <c r="C24" t="s">
        <v>1368</v>
      </c>
      <c r="D24" t="s">
        <v>1243</v>
      </c>
      <c r="E24" t="s">
        <v>1336</v>
      </c>
      <c r="F24" t="s">
        <v>1367</v>
      </c>
      <c r="G24" t="s">
        <v>48</v>
      </c>
      <c r="H24" s="49">
        <v>43756</v>
      </c>
      <c r="I24" t="s">
        <v>45</v>
      </c>
      <c r="J24" t="s">
        <v>49</v>
      </c>
      <c r="K24" t="s">
        <v>50</v>
      </c>
      <c r="L24" s="48">
        <v>214</v>
      </c>
    </row>
    <row r="25" spans="1:12">
      <c r="A25">
        <v>4368588</v>
      </c>
      <c r="B25" s="52">
        <v>47800</v>
      </c>
      <c r="C25" t="s">
        <v>1370</v>
      </c>
      <c r="D25" t="s">
        <v>1243</v>
      </c>
      <c r="E25" t="s">
        <v>1336</v>
      </c>
      <c r="F25" t="s">
        <v>1369</v>
      </c>
      <c r="G25" t="s">
        <v>48</v>
      </c>
      <c r="H25" s="49">
        <v>43756</v>
      </c>
      <c r="I25" t="s">
        <v>45</v>
      </c>
      <c r="J25" t="s">
        <v>49</v>
      </c>
      <c r="K25" t="s">
        <v>50</v>
      </c>
      <c r="L25" s="48">
        <v>214</v>
      </c>
    </row>
    <row r="26" spans="1:12">
      <c r="A26">
        <v>4368946</v>
      </c>
      <c r="B26" s="52">
        <v>250000</v>
      </c>
      <c r="C26" t="s">
        <v>1372</v>
      </c>
      <c r="D26" t="s">
        <v>1243</v>
      </c>
      <c r="E26" t="s">
        <v>1336</v>
      </c>
      <c r="F26" t="s">
        <v>1371</v>
      </c>
      <c r="G26" t="s">
        <v>48</v>
      </c>
      <c r="H26" s="49">
        <v>43759</v>
      </c>
      <c r="I26" t="s">
        <v>45</v>
      </c>
      <c r="J26" t="s">
        <v>49</v>
      </c>
      <c r="K26" t="s">
        <v>50</v>
      </c>
      <c r="L26" s="48">
        <v>214</v>
      </c>
    </row>
    <row r="27" spans="1:12">
      <c r="A27">
        <v>4369235</v>
      </c>
      <c r="B27" s="52">
        <v>214500</v>
      </c>
      <c r="C27" t="s">
        <v>1374</v>
      </c>
      <c r="D27" t="s">
        <v>1243</v>
      </c>
      <c r="E27" t="s">
        <v>1336</v>
      </c>
      <c r="F27" t="s">
        <v>1373</v>
      </c>
      <c r="G27" t="s">
        <v>48</v>
      </c>
      <c r="H27" s="49">
        <v>43761</v>
      </c>
      <c r="I27" t="s">
        <v>45</v>
      </c>
      <c r="J27" t="s">
        <v>49</v>
      </c>
      <c r="K27" t="s">
        <v>50</v>
      </c>
      <c r="L27" s="48">
        <v>214</v>
      </c>
    </row>
    <row r="28" spans="1:12">
      <c r="A28">
        <v>4369300</v>
      </c>
      <c r="B28" s="52">
        <v>116500</v>
      </c>
      <c r="C28" t="s">
        <v>1376</v>
      </c>
      <c r="D28" t="s">
        <v>1243</v>
      </c>
      <c r="E28" t="s">
        <v>1336</v>
      </c>
      <c r="F28" t="s">
        <v>1375</v>
      </c>
      <c r="G28" t="s">
        <v>48</v>
      </c>
      <c r="H28" s="49">
        <v>43761</v>
      </c>
      <c r="I28" t="s">
        <v>45</v>
      </c>
      <c r="J28" t="s">
        <v>49</v>
      </c>
      <c r="K28" t="s">
        <v>50</v>
      </c>
      <c r="L28" s="48">
        <v>214</v>
      </c>
    </row>
    <row r="29" spans="1:12">
      <c r="A29">
        <v>4369349</v>
      </c>
      <c r="B29" s="52">
        <v>214500</v>
      </c>
      <c r="C29" t="s">
        <v>1378</v>
      </c>
      <c r="D29" t="s">
        <v>1243</v>
      </c>
      <c r="E29" t="s">
        <v>1336</v>
      </c>
      <c r="F29" t="s">
        <v>1377</v>
      </c>
      <c r="G29" t="s">
        <v>48</v>
      </c>
      <c r="H29" s="49">
        <v>43761</v>
      </c>
      <c r="I29" t="s">
        <v>45</v>
      </c>
      <c r="J29" t="s">
        <v>49</v>
      </c>
      <c r="K29" t="s">
        <v>50</v>
      </c>
      <c r="L29" s="48">
        <v>214</v>
      </c>
    </row>
    <row r="30" spans="1:12">
      <c r="A30">
        <v>4369350</v>
      </c>
      <c r="B30" s="52">
        <v>116500</v>
      </c>
      <c r="C30" t="s">
        <v>1380</v>
      </c>
      <c r="D30" t="s">
        <v>1243</v>
      </c>
      <c r="E30" t="s">
        <v>1336</v>
      </c>
      <c r="F30" t="s">
        <v>1379</v>
      </c>
      <c r="G30" t="s">
        <v>48</v>
      </c>
      <c r="H30" s="49">
        <v>43761</v>
      </c>
      <c r="I30" t="s">
        <v>45</v>
      </c>
      <c r="J30" t="s">
        <v>49</v>
      </c>
      <c r="K30" t="s">
        <v>50</v>
      </c>
      <c r="L30" s="48">
        <v>214</v>
      </c>
    </row>
    <row r="31" spans="1:12">
      <c r="A31">
        <v>4369352</v>
      </c>
      <c r="B31" s="52">
        <v>47800</v>
      </c>
      <c r="C31" t="s">
        <v>1380</v>
      </c>
      <c r="D31" t="s">
        <v>1243</v>
      </c>
      <c r="E31" t="s">
        <v>1336</v>
      </c>
      <c r="F31" t="s">
        <v>1381</v>
      </c>
      <c r="G31" t="s">
        <v>48</v>
      </c>
      <c r="H31" s="49">
        <v>43761</v>
      </c>
      <c r="I31" t="s">
        <v>45</v>
      </c>
      <c r="J31" t="s">
        <v>49</v>
      </c>
      <c r="K31" t="s">
        <v>50</v>
      </c>
      <c r="L31" s="48">
        <v>214</v>
      </c>
    </row>
    <row r="32" spans="1:12">
      <c r="A32">
        <v>4369353</v>
      </c>
      <c r="B32" s="52">
        <v>130000</v>
      </c>
      <c r="C32" t="s">
        <v>1383</v>
      </c>
      <c r="D32" t="s">
        <v>1243</v>
      </c>
      <c r="E32" t="s">
        <v>1336</v>
      </c>
      <c r="F32" t="s">
        <v>1382</v>
      </c>
      <c r="G32" t="s">
        <v>48</v>
      </c>
      <c r="H32" s="49">
        <v>43761</v>
      </c>
      <c r="I32" t="s">
        <v>45</v>
      </c>
      <c r="J32" t="s">
        <v>49</v>
      </c>
      <c r="K32" t="s">
        <v>50</v>
      </c>
      <c r="L32" s="48">
        <v>214</v>
      </c>
    </row>
    <row r="33" spans="1:12">
      <c r="A33">
        <v>4369355</v>
      </c>
      <c r="B33" s="52">
        <v>47800</v>
      </c>
      <c r="C33" t="s">
        <v>1385</v>
      </c>
      <c r="D33" t="s">
        <v>1243</v>
      </c>
      <c r="E33" t="s">
        <v>1336</v>
      </c>
      <c r="F33" t="s">
        <v>1384</v>
      </c>
      <c r="G33" t="s">
        <v>48</v>
      </c>
      <c r="H33" s="49">
        <v>43761</v>
      </c>
      <c r="I33" t="s">
        <v>45</v>
      </c>
      <c r="J33" t="s">
        <v>49</v>
      </c>
      <c r="K33" t="s">
        <v>50</v>
      </c>
      <c r="L33" s="48">
        <v>214</v>
      </c>
    </row>
    <row r="34" spans="1:12">
      <c r="A34">
        <v>4369359</v>
      </c>
      <c r="B34" s="52">
        <v>214500</v>
      </c>
      <c r="C34" t="s">
        <v>1387</v>
      </c>
      <c r="D34" t="s">
        <v>1243</v>
      </c>
      <c r="E34" t="s">
        <v>1336</v>
      </c>
      <c r="F34" t="s">
        <v>1386</v>
      </c>
      <c r="G34" t="s">
        <v>48</v>
      </c>
      <c r="H34" s="49">
        <v>43761</v>
      </c>
      <c r="I34" t="s">
        <v>45</v>
      </c>
      <c r="J34" t="s">
        <v>49</v>
      </c>
      <c r="K34" t="s">
        <v>50</v>
      </c>
      <c r="L34" s="48">
        <v>214</v>
      </c>
    </row>
    <row r="35" spans="1:12">
      <c r="A35">
        <v>4369358</v>
      </c>
      <c r="B35" s="52">
        <v>47800</v>
      </c>
      <c r="C35" t="s">
        <v>1389</v>
      </c>
      <c r="D35" t="s">
        <v>1243</v>
      </c>
      <c r="E35" t="s">
        <v>1336</v>
      </c>
      <c r="F35" t="s">
        <v>1388</v>
      </c>
      <c r="G35" t="s">
        <v>48</v>
      </c>
      <c r="H35" s="49">
        <v>43761</v>
      </c>
      <c r="I35" t="s">
        <v>45</v>
      </c>
      <c r="J35" t="s">
        <v>49</v>
      </c>
      <c r="K35" t="s">
        <v>50</v>
      </c>
      <c r="L35" s="48">
        <v>214</v>
      </c>
    </row>
    <row r="36" spans="1:12">
      <c r="A36">
        <v>4369360</v>
      </c>
      <c r="B36" s="52">
        <v>130000</v>
      </c>
      <c r="C36" t="s">
        <v>1387</v>
      </c>
      <c r="D36" t="s">
        <v>1243</v>
      </c>
      <c r="E36" t="s">
        <v>1336</v>
      </c>
      <c r="F36" t="s">
        <v>1390</v>
      </c>
      <c r="G36" t="s">
        <v>48</v>
      </c>
      <c r="H36" s="49">
        <v>43761</v>
      </c>
      <c r="I36" t="s">
        <v>45</v>
      </c>
      <c r="J36" t="s">
        <v>49</v>
      </c>
      <c r="K36" t="s">
        <v>50</v>
      </c>
      <c r="L36" s="48">
        <v>214</v>
      </c>
    </row>
    <row r="37" spans="1:12">
      <c r="A37">
        <v>4369362</v>
      </c>
      <c r="B37" s="52">
        <v>47800</v>
      </c>
      <c r="C37" t="s">
        <v>1387</v>
      </c>
      <c r="D37" t="s">
        <v>1243</v>
      </c>
      <c r="E37" t="s">
        <v>1336</v>
      </c>
      <c r="F37" t="s">
        <v>1391</v>
      </c>
      <c r="G37" t="s">
        <v>48</v>
      </c>
      <c r="H37" s="49">
        <v>43761</v>
      </c>
      <c r="I37" t="s">
        <v>45</v>
      </c>
      <c r="J37" t="s">
        <v>49</v>
      </c>
      <c r="K37" t="s">
        <v>50</v>
      </c>
      <c r="L37" s="48">
        <v>214</v>
      </c>
    </row>
    <row r="38" spans="1:12">
      <c r="A38">
        <v>4369364</v>
      </c>
      <c r="B38" s="52">
        <v>47800</v>
      </c>
      <c r="C38" t="s">
        <v>1393</v>
      </c>
      <c r="D38" t="s">
        <v>1243</v>
      </c>
      <c r="E38" t="s">
        <v>1336</v>
      </c>
      <c r="F38" t="s">
        <v>1392</v>
      </c>
      <c r="G38" t="s">
        <v>48</v>
      </c>
      <c r="H38" s="49">
        <v>43761</v>
      </c>
      <c r="I38" t="s">
        <v>45</v>
      </c>
      <c r="J38" t="s">
        <v>49</v>
      </c>
      <c r="K38" t="s">
        <v>50</v>
      </c>
      <c r="L38" s="48">
        <v>214</v>
      </c>
    </row>
    <row r="39" spans="1:12">
      <c r="A39">
        <v>4369548</v>
      </c>
      <c r="B39" s="52">
        <v>47800</v>
      </c>
      <c r="C39" t="s">
        <v>1395</v>
      </c>
      <c r="D39" t="s">
        <v>1243</v>
      </c>
      <c r="E39" t="s">
        <v>1336</v>
      </c>
      <c r="F39" t="s">
        <v>1394</v>
      </c>
      <c r="G39" t="s">
        <v>48</v>
      </c>
      <c r="H39" s="49">
        <v>43762</v>
      </c>
      <c r="I39" t="s">
        <v>45</v>
      </c>
      <c r="J39" t="s">
        <v>49</v>
      </c>
      <c r="K39" t="s">
        <v>50</v>
      </c>
      <c r="L39" s="48">
        <v>214</v>
      </c>
    </row>
    <row r="40" spans="1:12">
      <c r="A40">
        <v>4369569</v>
      </c>
      <c r="B40" s="52">
        <v>47800</v>
      </c>
      <c r="C40" t="s">
        <v>1393</v>
      </c>
      <c r="D40" t="s">
        <v>1243</v>
      </c>
      <c r="E40" t="s">
        <v>1336</v>
      </c>
      <c r="F40" t="s">
        <v>1396</v>
      </c>
      <c r="G40" t="s">
        <v>48</v>
      </c>
      <c r="H40" s="49">
        <v>43762</v>
      </c>
      <c r="I40" t="s">
        <v>45</v>
      </c>
      <c r="J40" t="s">
        <v>49</v>
      </c>
      <c r="K40" t="s">
        <v>50</v>
      </c>
      <c r="L40" s="48">
        <v>214</v>
      </c>
    </row>
    <row r="41" spans="1:12">
      <c r="A41">
        <v>4369593</v>
      </c>
      <c r="B41" s="52">
        <v>47800</v>
      </c>
      <c r="C41" t="s">
        <v>1398</v>
      </c>
      <c r="D41" t="s">
        <v>1243</v>
      </c>
      <c r="E41" t="s">
        <v>1336</v>
      </c>
      <c r="F41" t="s">
        <v>1397</v>
      </c>
      <c r="G41" t="s">
        <v>48</v>
      </c>
      <c r="H41" s="49">
        <v>43762</v>
      </c>
      <c r="I41" t="s">
        <v>45</v>
      </c>
      <c r="J41" t="s">
        <v>49</v>
      </c>
      <c r="K41" t="s">
        <v>50</v>
      </c>
      <c r="L41" s="48">
        <v>214</v>
      </c>
    </row>
    <row r="42" spans="1:12">
      <c r="A42">
        <v>4369761</v>
      </c>
      <c r="B42" s="52">
        <v>47800</v>
      </c>
      <c r="C42" t="s">
        <v>1400</v>
      </c>
      <c r="D42" t="s">
        <v>1243</v>
      </c>
      <c r="E42" t="s">
        <v>1336</v>
      </c>
      <c r="F42" t="s">
        <v>1399</v>
      </c>
      <c r="G42" t="s">
        <v>48</v>
      </c>
      <c r="H42" s="49">
        <v>43763</v>
      </c>
      <c r="I42" t="s">
        <v>45</v>
      </c>
      <c r="J42" t="s">
        <v>49</v>
      </c>
      <c r="K42" t="s">
        <v>50</v>
      </c>
      <c r="L42" s="48">
        <v>214</v>
      </c>
    </row>
    <row r="43" spans="1:12">
      <c r="A43">
        <v>4369775</v>
      </c>
      <c r="B43" s="52">
        <v>47800</v>
      </c>
      <c r="C43" t="s">
        <v>1402</v>
      </c>
      <c r="D43" t="s">
        <v>1243</v>
      </c>
      <c r="E43" t="s">
        <v>1336</v>
      </c>
      <c r="F43" t="s">
        <v>1401</v>
      </c>
      <c r="G43" t="s">
        <v>48</v>
      </c>
      <c r="H43" s="49">
        <v>43763</v>
      </c>
      <c r="I43" t="s">
        <v>45</v>
      </c>
      <c r="J43" t="s">
        <v>49</v>
      </c>
      <c r="K43" t="s">
        <v>50</v>
      </c>
      <c r="L43" s="48">
        <v>214</v>
      </c>
    </row>
    <row r="44" spans="1:12">
      <c r="A44">
        <v>4369790</v>
      </c>
      <c r="B44" s="52">
        <v>47800</v>
      </c>
      <c r="C44" t="s">
        <v>1404</v>
      </c>
      <c r="D44" t="s">
        <v>1243</v>
      </c>
      <c r="E44" t="s">
        <v>1336</v>
      </c>
      <c r="F44" t="s">
        <v>1403</v>
      </c>
      <c r="G44" t="s">
        <v>48</v>
      </c>
      <c r="H44" s="49">
        <v>43763</v>
      </c>
      <c r="I44" t="s">
        <v>45</v>
      </c>
      <c r="J44" t="s">
        <v>49</v>
      </c>
      <c r="K44" t="s">
        <v>50</v>
      </c>
      <c r="L44" s="48">
        <v>214</v>
      </c>
    </row>
    <row r="45" spans="1:12">
      <c r="A45">
        <v>4369794</v>
      </c>
      <c r="B45" s="52">
        <v>47800</v>
      </c>
      <c r="C45" t="s">
        <v>1406</v>
      </c>
      <c r="D45" t="s">
        <v>1243</v>
      </c>
      <c r="E45" t="s">
        <v>1336</v>
      </c>
      <c r="F45" t="s">
        <v>1405</v>
      </c>
      <c r="G45" t="s">
        <v>48</v>
      </c>
      <c r="H45" s="49">
        <v>43763</v>
      </c>
      <c r="I45" t="s">
        <v>45</v>
      </c>
      <c r="J45" t="s">
        <v>49</v>
      </c>
      <c r="K45" t="s">
        <v>50</v>
      </c>
      <c r="L45" s="48">
        <v>214</v>
      </c>
    </row>
    <row r="46" spans="1:12">
      <c r="A46">
        <v>4369938</v>
      </c>
      <c r="B46" s="52">
        <v>47800</v>
      </c>
      <c r="C46" t="s">
        <v>1372</v>
      </c>
      <c r="D46" t="s">
        <v>1243</v>
      </c>
      <c r="E46" t="s">
        <v>1336</v>
      </c>
      <c r="F46" t="s">
        <v>1407</v>
      </c>
      <c r="G46" t="s">
        <v>48</v>
      </c>
      <c r="H46" s="49">
        <v>43764</v>
      </c>
      <c r="I46" t="s">
        <v>45</v>
      </c>
      <c r="J46" t="s">
        <v>49</v>
      </c>
      <c r="K46" t="s">
        <v>50</v>
      </c>
      <c r="L46" s="48">
        <v>214</v>
      </c>
    </row>
    <row r="47" spans="1:12">
      <c r="A47">
        <v>4370054</v>
      </c>
      <c r="B47" s="52">
        <v>47800</v>
      </c>
      <c r="C47" t="s">
        <v>1409</v>
      </c>
      <c r="D47" t="s">
        <v>1243</v>
      </c>
      <c r="E47" t="s">
        <v>1336</v>
      </c>
      <c r="F47" t="s">
        <v>1408</v>
      </c>
      <c r="G47" t="s">
        <v>48</v>
      </c>
      <c r="H47" s="49">
        <v>43766</v>
      </c>
      <c r="I47" t="s">
        <v>45</v>
      </c>
      <c r="J47" t="s">
        <v>49</v>
      </c>
      <c r="K47" t="s">
        <v>50</v>
      </c>
      <c r="L47" s="48">
        <v>214</v>
      </c>
    </row>
    <row r="48" spans="1:12">
      <c r="A48">
        <v>4369232</v>
      </c>
      <c r="B48" s="52">
        <v>50500</v>
      </c>
      <c r="C48" t="s">
        <v>1411</v>
      </c>
      <c r="D48" t="s">
        <v>1243</v>
      </c>
      <c r="E48" t="s">
        <v>1336</v>
      </c>
      <c r="F48" t="s">
        <v>1410</v>
      </c>
      <c r="G48" t="s">
        <v>48</v>
      </c>
      <c r="H48" s="49">
        <v>43761</v>
      </c>
      <c r="I48" t="s">
        <v>45</v>
      </c>
      <c r="J48" t="s">
        <v>49</v>
      </c>
      <c r="K48" t="s">
        <v>50</v>
      </c>
      <c r="L48" s="48">
        <v>214</v>
      </c>
    </row>
    <row r="49" spans="1:12">
      <c r="A49">
        <v>4362312</v>
      </c>
      <c r="B49" s="52">
        <v>2567420</v>
      </c>
      <c r="C49" t="s">
        <v>1413</v>
      </c>
      <c r="D49" t="s">
        <v>1243</v>
      </c>
      <c r="E49" t="s">
        <v>1264</v>
      </c>
      <c r="F49" t="s">
        <v>1412</v>
      </c>
      <c r="G49" t="s">
        <v>48</v>
      </c>
      <c r="H49" s="49">
        <v>43714</v>
      </c>
      <c r="I49" t="s">
        <v>175</v>
      </c>
      <c r="J49" t="s">
        <v>49</v>
      </c>
      <c r="K49" t="s">
        <v>565</v>
      </c>
      <c r="L49" s="48">
        <v>214</v>
      </c>
    </row>
    <row r="50" spans="1:12">
      <c r="A50">
        <v>4365828</v>
      </c>
      <c r="B50" s="52">
        <v>128600</v>
      </c>
      <c r="C50" t="s">
        <v>1327</v>
      </c>
      <c r="D50" t="s">
        <v>1243</v>
      </c>
      <c r="E50" t="s">
        <v>1264</v>
      </c>
      <c r="F50" t="s">
        <v>1414</v>
      </c>
      <c r="G50" t="s">
        <v>48</v>
      </c>
      <c r="H50" s="49">
        <v>43738</v>
      </c>
      <c r="I50" t="s">
        <v>175</v>
      </c>
      <c r="J50" t="s">
        <v>49</v>
      </c>
      <c r="K50" t="s">
        <v>781</v>
      </c>
      <c r="L50" s="48">
        <v>214</v>
      </c>
    </row>
    <row r="51" spans="1:12">
      <c r="A51">
        <v>4367888</v>
      </c>
      <c r="B51" s="52">
        <v>361800</v>
      </c>
      <c r="C51" t="s">
        <v>1341</v>
      </c>
      <c r="D51" t="s">
        <v>1243</v>
      </c>
      <c r="E51" t="s">
        <v>1264</v>
      </c>
      <c r="F51" t="s">
        <v>1415</v>
      </c>
      <c r="G51" t="s">
        <v>48</v>
      </c>
      <c r="H51" s="49">
        <v>43752</v>
      </c>
      <c r="I51" t="s">
        <v>175</v>
      </c>
      <c r="J51" t="s">
        <v>49</v>
      </c>
      <c r="K51" t="s">
        <v>177</v>
      </c>
      <c r="L51" s="48">
        <v>214</v>
      </c>
    </row>
    <row r="52" spans="1:12">
      <c r="A52">
        <v>4368738</v>
      </c>
      <c r="B52" s="52">
        <v>3867662</v>
      </c>
      <c r="C52" t="s">
        <v>1416</v>
      </c>
      <c r="D52" t="s">
        <v>1243</v>
      </c>
      <c r="E52" t="s">
        <v>1264</v>
      </c>
      <c r="F52" t="s">
        <v>1266</v>
      </c>
      <c r="G52" t="s">
        <v>48</v>
      </c>
      <c r="H52" s="49">
        <v>43757</v>
      </c>
      <c r="I52" t="s">
        <v>45</v>
      </c>
      <c r="J52" t="s">
        <v>49</v>
      </c>
      <c r="K52" t="s">
        <v>50</v>
      </c>
      <c r="L52" s="48">
        <v>214</v>
      </c>
    </row>
    <row r="53" spans="1:12">
      <c r="A53">
        <v>4369973</v>
      </c>
      <c r="B53" s="52">
        <v>2649980</v>
      </c>
      <c r="C53" t="s">
        <v>1417</v>
      </c>
      <c r="D53" t="s">
        <v>1243</v>
      </c>
      <c r="E53" t="s">
        <v>1264</v>
      </c>
      <c r="F53" t="s">
        <v>1268</v>
      </c>
      <c r="G53" t="s">
        <v>48</v>
      </c>
      <c r="H53" s="49">
        <v>43765</v>
      </c>
      <c r="I53" t="s">
        <v>45</v>
      </c>
      <c r="J53" t="s">
        <v>49</v>
      </c>
      <c r="K53" t="s">
        <v>50</v>
      </c>
      <c r="L53" s="48">
        <v>214</v>
      </c>
    </row>
    <row r="54" spans="1:12">
      <c r="A54">
        <v>4369974</v>
      </c>
      <c r="B54" s="52">
        <v>816898</v>
      </c>
      <c r="C54" t="s">
        <v>1417</v>
      </c>
      <c r="D54" t="s">
        <v>1243</v>
      </c>
      <c r="E54" t="s">
        <v>1264</v>
      </c>
      <c r="F54" t="s">
        <v>1418</v>
      </c>
      <c r="G54" t="s">
        <v>48</v>
      </c>
      <c r="H54" s="49">
        <v>43765</v>
      </c>
      <c r="I54" t="s">
        <v>45</v>
      </c>
      <c r="J54" t="s">
        <v>49</v>
      </c>
      <c r="K54" t="s">
        <v>50</v>
      </c>
      <c r="L54" s="48">
        <v>214</v>
      </c>
    </row>
    <row r="55" spans="1:12">
      <c r="A55">
        <v>4369977</v>
      </c>
      <c r="B55" s="52">
        <v>689830</v>
      </c>
      <c r="C55" t="s">
        <v>1416</v>
      </c>
      <c r="D55" t="s">
        <v>1243</v>
      </c>
      <c r="E55" t="s">
        <v>1264</v>
      </c>
      <c r="F55" t="s">
        <v>1270</v>
      </c>
      <c r="G55" t="s">
        <v>48</v>
      </c>
      <c r="H55" s="49">
        <v>43765</v>
      </c>
      <c r="I55" t="s">
        <v>45</v>
      </c>
      <c r="J55" t="s">
        <v>49</v>
      </c>
      <c r="K55" t="s">
        <v>50</v>
      </c>
      <c r="L55" s="48">
        <v>214</v>
      </c>
    </row>
    <row r="56" spans="1:12">
      <c r="A56">
        <v>4371004</v>
      </c>
      <c r="B56" s="52">
        <v>815290</v>
      </c>
      <c r="C56" t="s">
        <v>1421</v>
      </c>
      <c r="D56" t="s">
        <v>1243</v>
      </c>
      <c r="E56" t="s">
        <v>1419</v>
      </c>
      <c r="F56" t="s">
        <v>1420</v>
      </c>
      <c r="G56" t="s">
        <v>48</v>
      </c>
      <c r="H56" s="49">
        <v>43771</v>
      </c>
      <c r="I56" t="s">
        <v>1422</v>
      </c>
      <c r="J56" t="s">
        <v>49</v>
      </c>
      <c r="K56" t="s">
        <v>50</v>
      </c>
      <c r="L56" s="48">
        <v>180</v>
      </c>
    </row>
    <row r="57" spans="1:12">
      <c r="A57">
        <v>4371120</v>
      </c>
      <c r="B57" s="52">
        <v>167940</v>
      </c>
      <c r="C57" t="s">
        <v>1424</v>
      </c>
      <c r="D57" t="s">
        <v>1243</v>
      </c>
      <c r="E57" t="s">
        <v>1419</v>
      </c>
      <c r="F57" t="s">
        <v>1423</v>
      </c>
      <c r="G57" t="s">
        <v>48</v>
      </c>
      <c r="H57" s="49">
        <v>43773</v>
      </c>
      <c r="I57" t="s">
        <v>1422</v>
      </c>
      <c r="J57" t="s">
        <v>49</v>
      </c>
      <c r="K57" t="s">
        <v>50</v>
      </c>
      <c r="L57" s="48">
        <v>180</v>
      </c>
    </row>
    <row r="58" spans="1:12">
      <c r="A58">
        <v>4345101</v>
      </c>
      <c r="B58" s="52">
        <v>185000</v>
      </c>
      <c r="C58" t="s">
        <v>1427</v>
      </c>
      <c r="D58" t="s">
        <v>1243</v>
      </c>
      <c r="E58" t="s">
        <v>1425</v>
      </c>
      <c r="F58" t="s">
        <v>1426</v>
      </c>
      <c r="G58" t="s">
        <v>48</v>
      </c>
      <c r="H58" s="49">
        <v>43605</v>
      </c>
      <c r="I58" t="s">
        <v>45</v>
      </c>
      <c r="J58" t="s">
        <v>49</v>
      </c>
      <c r="K58" t="s">
        <v>1248</v>
      </c>
      <c r="L58" s="48">
        <v>124</v>
      </c>
    </row>
    <row r="59" spans="1:12">
      <c r="A59">
        <v>4376943</v>
      </c>
      <c r="B59" s="52">
        <v>72600</v>
      </c>
      <c r="C59" t="s">
        <v>1430</v>
      </c>
      <c r="D59" t="s">
        <v>1243</v>
      </c>
      <c r="E59" t="s">
        <v>1428</v>
      </c>
      <c r="F59" t="s">
        <v>1429</v>
      </c>
      <c r="G59" t="s">
        <v>48</v>
      </c>
      <c r="H59" s="49">
        <v>43809</v>
      </c>
      <c r="I59" t="s">
        <v>45</v>
      </c>
      <c r="J59" t="s">
        <v>49</v>
      </c>
      <c r="K59" t="s">
        <v>1248</v>
      </c>
      <c r="L59" s="48">
        <v>118</v>
      </c>
    </row>
    <row r="60" spans="1:12">
      <c r="A60">
        <v>4380648</v>
      </c>
      <c r="B60" s="52">
        <v>50600</v>
      </c>
      <c r="C60" t="s">
        <v>1432</v>
      </c>
      <c r="D60" t="s">
        <v>1243</v>
      </c>
      <c r="E60" t="s">
        <v>1428</v>
      </c>
      <c r="F60" t="s">
        <v>1431</v>
      </c>
      <c r="G60" t="s">
        <v>48</v>
      </c>
      <c r="H60" s="49">
        <v>43838</v>
      </c>
      <c r="I60" t="s">
        <v>45</v>
      </c>
      <c r="J60" t="s">
        <v>49</v>
      </c>
      <c r="K60" t="s">
        <v>1248</v>
      </c>
      <c r="L60" s="48">
        <v>118</v>
      </c>
    </row>
    <row r="61" spans="1:12">
      <c r="A61">
        <v>4380671</v>
      </c>
      <c r="B61" s="52">
        <v>50600</v>
      </c>
      <c r="C61" t="s">
        <v>1434</v>
      </c>
      <c r="D61" t="s">
        <v>1243</v>
      </c>
      <c r="E61" t="s">
        <v>1428</v>
      </c>
      <c r="F61" t="s">
        <v>1433</v>
      </c>
      <c r="G61" t="s">
        <v>48</v>
      </c>
      <c r="H61" s="49">
        <v>43838</v>
      </c>
      <c r="I61" t="s">
        <v>45</v>
      </c>
      <c r="J61" t="s">
        <v>49</v>
      </c>
      <c r="K61" t="s">
        <v>1248</v>
      </c>
      <c r="L61" s="48">
        <v>118</v>
      </c>
    </row>
    <row r="62" spans="1:12">
      <c r="A62">
        <v>4380879</v>
      </c>
      <c r="B62" s="52">
        <v>50600</v>
      </c>
      <c r="C62" t="s">
        <v>1436</v>
      </c>
      <c r="D62" t="s">
        <v>1243</v>
      </c>
      <c r="E62" t="s">
        <v>1428</v>
      </c>
      <c r="F62" t="s">
        <v>1435</v>
      </c>
      <c r="G62" t="s">
        <v>48</v>
      </c>
      <c r="H62" s="49">
        <v>43839</v>
      </c>
      <c r="I62" t="s">
        <v>45</v>
      </c>
      <c r="J62" t="s">
        <v>49</v>
      </c>
      <c r="K62" t="s">
        <v>1248</v>
      </c>
      <c r="L62" s="48">
        <v>118</v>
      </c>
    </row>
    <row r="63" spans="1:12">
      <c r="A63">
        <v>4380885</v>
      </c>
      <c r="B63" s="52">
        <v>50600</v>
      </c>
      <c r="C63" t="s">
        <v>1438</v>
      </c>
      <c r="D63" t="s">
        <v>1243</v>
      </c>
      <c r="E63" t="s">
        <v>1428</v>
      </c>
      <c r="F63" t="s">
        <v>1437</v>
      </c>
      <c r="G63" t="s">
        <v>48</v>
      </c>
      <c r="H63" s="49">
        <v>43839</v>
      </c>
      <c r="I63" t="s">
        <v>45</v>
      </c>
      <c r="J63" t="s">
        <v>49</v>
      </c>
      <c r="K63" t="s">
        <v>1248</v>
      </c>
      <c r="L63" s="48">
        <v>118</v>
      </c>
    </row>
    <row r="64" spans="1:12">
      <c r="A64">
        <v>4380891</v>
      </c>
      <c r="B64" s="52">
        <v>50600</v>
      </c>
      <c r="C64" t="s">
        <v>1440</v>
      </c>
      <c r="D64" t="s">
        <v>1243</v>
      </c>
      <c r="E64" t="s">
        <v>1428</v>
      </c>
      <c r="F64" t="s">
        <v>1439</v>
      </c>
      <c r="G64" t="s">
        <v>48</v>
      </c>
      <c r="H64" s="49">
        <v>43839</v>
      </c>
      <c r="I64" t="s">
        <v>45</v>
      </c>
      <c r="J64" t="s">
        <v>49</v>
      </c>
      <c r="K64" t="s">
        <v>1248</v>
      </c>
      <c r="L64" s="48">
        <v>118</v>
      </c>
    </row>
    <row r="65" spans="1:12">
      <c r="A65">
        <v>4381047</v>
      </c>
      <c r="B65" s="52">
        <v>50600</v>
      </c>
      <c r="C65" t="s">
        <v>1442</v>
      </c>
      <c r="D65" t="s">
        <v>1243</v>
      </c>
      <c r="E65" t="s">
        <v>1428</v>
      </c>
      <c r="F65" t="s">
        <v>1441</v>
      </c>
      <c r="G65" t="s">
        <v>48</v>
      </c>
      <c r="H65" s="49">
        <v>43840</v>
      </c>
      <c r="I65" t="s">
        <v>45</v>
      </c>
      <c r="J65" t="s">
        <v>49</v>
      </c>
      <c r="K65" t="s">
        <v>1248</v>
      </c>
      <c r="L65" s="48">
        <v>118</v>
      </c>
    </row>
    <row r="66" spans="1:12">
      <c r="A66">
        <v>4381050</v>
      </c>
      <c r="B66" s="52">
        <v>50600</v>
      </c>
      <c r="C66" t="s">
        <v>1444</v>
      </c>
      <c r="D66" t="s">
        <v>1243</v>
      </c>
      <c r="E66" t="s">
        <v>1428</v>
      </c>
      <c r="F66" t="s">
        <v>1443</v>
      </c>
      <c r="G66" t="s">
        <v>48</v>
      </c>
      <c r="H66" s="49">
        <v>43840</v>
      </c>
      <c r="I66" t="s">
        <v>45</v>
      </c>
      <c r="J66" t="s">
        <v>49</v>
      </c>
      <c r="K66" t="s">
        <v>1248</v>
      </c>
      <c r="L66" s="48">
        <v>118</v>
      </c>
    </row>
    <row r="67" spans="1:12">
      <c r="A67">
        <v>4381061</v>
      </c>
      <c r="B67" s="52">
        <v>50600</v>
      </c>
      <c r="C67" t="s">
        <v>1446</v>
      </c>
      <c r="D67" t="s">
        <v>1243</v>
      </c>
      <c r="E67" t="s">
        <v>1428</v>
      </c>
      <c r="F67" t="s">
        <v>1445</v>
      </c>
      <c r="G67" t="s">
        <v>48</v>
      </c>
      <c r="H67" s="49">
        <v>43840</v>
      </c>
      <c r="I67" t="s">
        <v>45</v>
      </c>
      <c r="J67" t="s">
        <v>49</v>
      </c>
      <c r="K67" t="s">
        <v>1248</v>
      </c>
      <c r="L67" s="48">
        <v>118</v>
      </c>
    </row>
    <row r="68" spans="1:12">
      <c r="A68">
        <v>4381663</v>
      </c>
      <c r="B68" s="52">
        <v>260000</v>
      </c>
      <c r="C68" t="s">
        <v>1448</v>
      </c>
      <c r="D68" t="s">
        <v>1243</v>
      </c>
      <c r="E68" t="s">
        <v>1428</v>
      </c>
      <c r="F68" t="s">
        <v>1447</v>
      </c>
      <c r="G68" t="s">
        <v>48</v>
      </c>
      <c r="H68" s="49">
        <v>43844</v>
      </c>
      <c r="I68" t="s">
        <v>45</v>
      </c>
      <c r="J68" t="s">
        <v>49</v>
      </c>
      <c r="K68" t="s">
        <v>1248</v>
      </c>
      <c r="L68" s="48">
        <v>118</v>
      </c>
    </row>
    <row r="69" spans="1:12">
      <c r="A69">
        <v>4381685</v>
      </c>
      <c r="B69" s="52">
        <v>65500</v>
      </c>
      <c r="C69" t="s">
        <v>1450</v>
      </c>
      <c r="D69" t="s">
        <v>1243</v>
      </c>
      <c r="E69" t="s">
        <v>1428</v>
      </c>
      <c r="F69" t="s">
        <v>1449</v>
      </c>
      <c r="G69" t="s">
        <v>48</v>
      </c>
      <c r="H69" s="49">
        <v>43844</v>
      </c>
      <c r="I69" t="s">
        <v>45</v>
      </c>
      <c r="J69" t="s">
        <v>49</v>
      </c>
      <c r="K69" t="s">
        <v>1248</v>
      </c>
      <c r="L69" s="48">
        <v>118</v>
      </c>
    </row>
    <row r="70" spans="1:12">
      <c r="A70">
        <v>4381687</v>
      </c>
      <c r="B70" s="52">
        <v>64600</v>
      </c>
      <c r="C70" t="s">
        <v>1452</v>
      </c>
      <c r="D70" t="s">
        <v>1243</v>
      </c>
      <c r="E70" t="s">
        <v>1428</v>
      </c>
      <c r="F70" t="s">
        <v>1451</v>
      </c>
      <c r="G70" t="s">
        <v>48</v>
      </c>
      <c r="H70" s="49">
        <v>43844</v>
      </c>
      <c r="I70" t="s">
        <v>45</v>
      </c>
      <c r="J70" t="s">
        <v>49</v>
      </c>
      <c r="K70" t="s">
        <v>1248</v>
      </c>
      <c r="L70" s="48">
        <v>118</v>
      </c>
    </row>
    <row r="71" spans="1:12">
      <c r="A71">
        <v>4381691</v>
      </c>
      <c r="B71" s="52">
        <v>375700</v>
      </c>
      <c r="C71" t="s">
        <v>1430</v>
      </c>
      <c r="D71" t="s">
        <v>1243</v>
      </c>
      <c r="E71" t="s">
        <v>1428</v>
      </c>
      <c r="F71" t="s">
        <v>1453</v>
      </c>
      <c r="G71" t="s">
        <v>48</v>
      </c>
      <c r="H71" s="49">
        <v>43844</v>
      </c>
      <c r="I71" t="s">
        <v>45</v>
      </c>
      <c r="J71" t="s">
        <v>49</v>
      </c>
      <c r="K71" t="s">
        <v>1248</v>
      </c>
      <c r="L71" s="48">
        <v>118</v>
      </c>
    </row>
    <row r="72" spans="1:12">
      <c r="A72">
        <v>4381694</v>
      </c>
      <c r="B72" s="52">
        <v>53500</v>
      </c>
      <c r="C72" t="s">
        <v>1455</v>
      </c>
      <c r="D72" t="s">
        <v>1243</v>
      </c>
      <c r="E72" t="s">
        <v>1428</v>
      </c>
      <c r="F72" t="s">
        <v>1454</v>
      </c>
      <c r="G72" t="s">
        <v>48</v>
      </c>
      <c r="H72" s="49">
        <v>43844</v>
      </c>
      <c r="I72" t="s">
        <v>45</v>
      </c>
      <c r="J72" t="s">
        <v>49</v>
      </c>
      <c r="K72" t="s">
        <v>1248</v>
      </c>
      <c r="L72" s="48">
        <v>118</v>
      </c>
    </row>
    <row r="73" spans="1:12">
      <c r="A73">
        <v>4381699</v>
      </c>
      <c r="B73" s="52">
        <v>51000</v>
      </c>
      <c r="C73" t="s">
        <v>1457</v>
      </c>
      <c r="D73" t="s">
        <v>1243</v>
      </c>
      <c r="E73" t="s">
        <v>1428</v>
      </c>
      <c r="F73" t="s">
        <v>1456</v>
      </c>
      <c r="G73" t="s">
        <v>48</v>
      </c>
      <c r="H73" s="49">
        <v>43844</v>
      </c>
      <c r="I73" t="s">
        <v>45</v>
      </c>
      <c r="J73" t="s">
        <v>49</v>
      </c>
      <c r="K73" t="s">
        <v>1248</v>
      </c>
      <c r="L73" s="48">
        <v>118</v>
      </c>
    </row>
    <row r="74" spans="1:12">
      <c r="A74">
        <v>4381765</v>
      </c>
      <c r="B74" s="52">
        <v>532500</v>
      </c>
      <c r="C74" t="s">
        <v>1459</v>
      </c>
      <c r="D74" t="s">
        <v>1243</v>
      </c>
      <c r="E74" t="s">
        <v>1428</v>
      </c>
      <c r="F74" t="s">
        <v>1458</v>
      </c>
      <c r="G74" t="s">
        <v>48</v>
      </c>
      <c r="H74" s="49">
        <v>43845</v>
      </c>
      <c r="I74" t="s">
        <v>45</v>
      </c>
      <c r="J74" t="s">
        <v>49</v>
      </c>
      <c r="K74" t="s">
        <v>1248</v>
      </c>
      <c r="L74" s="48">
        <v>118</v>
      </c>
    </row>
    <row r="75" spans="1:12">
      <c r="A75">
        <v>4382213</v>
      </c>
      <c r="B75" s="52">
        <v>50600</v>
      </c>
      <c r="C75" t="s">
        <v>1461</v>
      </c>
      <c r="D75" t="s">
        <v>1243</v>
      </c>
      <c r="E75" t="s">
        <v>1428</v>
      </c>
      <c r="F75" t="s">
        <v>1460</v>
      </c>
      <c r="G75" t="s">
        <v>48</v>
      </c>
      <c r="H75" s="49">
        <v>43847</v>
      </c>
      <c r="I75" t="s">
        <v>45</v>
      </c>
      <c r="J75" t="s">
        <v>49</v>
      </c>
      <c r="K75" t="s">
        <v>1248</v>
      </c>
      <c r="L75" s="48">
        <v>118</v>
      </c>
    </row>
    <row r="76" spans="1:12">
      <c r="A76">
        <v>4382254</v>
      </c>
      <c r="B76" s="52">
        <v>117000</v>
      </c>
      <c r="C76" t="s">
        <v>1463</v>
      </c>
      <c r="D76" t="s">
        <v>1243</v>
      </c>
      <c r="E76" t="s">
        <v>1428</v>
      </c>
      <c r="F76" t="s">
        <v>1462</v>
      </c>
      <c r="G76" t="s">
        <v>48</v>
      </c>
      <c r="H76" s="49">
        <v>43847</v>
      </c>
      <c r="I76" t="s">
        <v>45</v>
      </c>
      <c r="J76" t="s">
        <v>49</v>
      </c>
      <c r="K76" t="s">
        <v>1248</v>
      </c>
      <c r="L76" s="48">
        <v>118</v>
      </c>
    </row>
    <row r="77" spans="1:12">
      <c r="A77">
        <v>4382266</v>
      </c>
      <c r="B77" s="52">
        <v>50600</v>
      </c>
      <c r="C77" t="s">
        <v>1465</v>
      </c>
      <c r="D77" t="s">
        <v>1243</v>
      </c>
      <c r="E77" t="s">
        <v>1428</v>
      </c>
      <c r="F77" t="s">
        <v>1464</v>
      </c>
      <c r="G77" t="s">
        <v>48</v>
      </c>
      <c r="H77" s="49">
        <v>43847</v>
      </c>
      <c r="I77" t="s">
        <v>45</v>
      </c>
      <c r="J77" t="s">
        <v>49</v>
      </c>
      <c r="K77" t="s">
        <v>1248</v>
      </c>
      <c r="L77" s="48">
        <v>118</v>
      </c>
    </row>
    <row r="78" spans="1:12">
      <c r="A78">
        <v>4382267</v>
      </c>
      <c r="B78" s="52">
        <v>122900</v>
      </c>
      <c r="C78" t="s">
        <v>1467</v>
      </c>
      <c r="D78" t="s">
        <v>1243</v>
      </c>
      <c r="E78" t="s">
        <v>1428</v>
      </c>
      <c r="F78" t="s">
        <v>1466</v>
      </c>
      <c r="G78" t="s">
        <v>48</v>
      </c>
      <c r="H78" s="49">
        <v>43847</v>
      </c>
      <c r="I78" t="s">
        <v>45</v>
      </c>
      <c r="J78" t="s">
        <v>49</v>
      </c>
      <c r="K78" t="s">
        <v>1248</v>
      </c>
      <c r="L78" s="48">
        <v>118</v>
      </c>
    </row>
    <row r="79" spans="1:12">
      <c r="A79">
        <v>4382268</v>
      </c>
      <c r="B79" s="52">
        <v>122900</v>
      </c>
      <c r="C79" t="s">
        <v>1469</v>
      </c>
      <c r="D79" t="s">
        <v>1243</v>
      </c>
      <c r="E79" t="s">
        <v>1428</v>
      </c>
      <c r="F79" t="s">
        <v>1468</v>
      </c>
      <c r="G79" t="s">
        <v>48</v>
      </c>
      <c r="H79" s="49">
        <v>43847</v>
      </c>
      <c r="I79" t="s">
        <v>45</v>
      </c>
      <c r="J79" t="s">
        <v>49</v>
      </c>
      <c r="K79" t="s">
        <v>1248</v>
      </c>
      <c r="L79" s="48">
        <v>118</v>
      </c>
    </row>
    <row r="80" spans="1:12">
      <c r="A80">
        <v>4382953</v>
      </c>
      <c r="B80" s="52">
        <v>50600</v>
      </c>
      <c r="C80" t="s">
        <v>1471</v>
      </c>
      <c r="D80" t="s">
        <v>1243</v>
      </c>
      <c r="E80" t="s">
        <v>1428</v>
      </c>
      <c r="F80" t="s">
        <v>1470</v>
      </c>
      <c r="G80" t="s">
        <v>48</v>
      </c>
      <c r="H80" s="49">
        <v>43852</v>
      </c>
      <c r="I80" t="s">
        <v>45</v>
      </c>
      <c r="J80" t="s">
        <v>49</v>
      </c>
      <c r="K80" t="s">
        <v>1248</v>
      </c>
      <c r="L80" s="48">
        <v>118</v>
      </c>
    </row>
    <row r="81" spans="1:12">
      <c r="A81">
        <v>4363540</v>
      </c>
      <c r="B81" s="52">
        <v>47800</v>
      </c>
      <c r="C81" t="s">
        <v>1473</v>
      </c>
      <c r="D81" t="s">
        <v>1243</v>
      </c>
      <c r="E81" t="s">
        <v>1428</v>
      </c>
      <c r="F81" t="s">
        <v>1472</v>
      </c>
      <c r="G81" t="s">
        <v>48</v>
      </c>
      <c r="H81" s="49">
        <v>43724</v>
      </c>
      <c r="I81" t="s">
        <v>45</v>
      </c>
      <c r="J81" t="s">
        <v>49</v>
      </c>
      <c r="K81" t="s">
        <v>1248</v>
      </c>
      <c r="L81" s="48">
        <v>118</v>
      </c>
    </row>
    <row r="82" spans="1:12">
      <c r="A82">
        <v>4382241</v>
      </c>
      <c r="B82" s="52">
        <v>50600</v>
      </c>
      <c r="C82" t="s">
        <v>1475</v>
      </c>
      <c r="D82" t="s">
        <v>1243</v>
      </c>
      <c r="E82" t="s">
        <v>1428</v>
      </c>
      <c r="F82" t="s">
        <v>1474</v>
      </c>
      <c r="G82" t="s">
        <v>48</v>
      </c>
      <c r="H82" s="49">
        <v>43847</v>
      </c>
      <c r="I82" t="s">
        <v>45</v>
      </c>
      <c r="J82" t="s">
        <v>49</v>
      </c>
      <c r="K82" t="s">
        <v>1248</v>
      </c>
      <c r="L82" s="48">
        <v>118</v>
      </c>
    </row>
    <row r="83" spans="1:12">
      <c r="A83">
        <v>4380121</v>
      </c>
      <c r="B83" s="52">
        <v>127800</v>
      </c>
      <c r="C83" t="s">
        <v>1477</v>
      </c>
      <c r="D83" t="s">
        <v>1243</v>
      </c>
      <c r="E83" t="s">
        <v>1428</v>
      </c>
      <c r="F83" t="s">
        <v>1476</v>
      </c>
      <c r="G83" t="s">
        <v>48</v>
      </c>
      <c r="H83" s="49">
        <v>43833</v>
      </c>
      <c r="I83" t="s">
        <v>45</v>
      </c>
      <c r="J83" t="s">
        <v>49</v>
      </c>
      <c r="K83" t="s">
        <v>1248</v>
      </c>
      <c r="L83" s="48">
        <v>118</v>
      </c>
    </row>
    <row r="84" spans="1:12">
      <c r="A84">
        <v>4380679</v>
      </c>
      <c r="B84" s="52">
        <v>50600</v>
      </c>
      <c r="C84" t="s">
        <v>1479</v>
      </c>
      <c r="D84" t="s">
        <v>1243</v>
      </c>
      <c r="E84" t="s">
        <v>1428</v>
      </c>
      <c r="F84" t="s">
        <v>1478</v>
      </c>
      <c r="G84" t="s">
        <v>48</v>
      </c>
      <c r="H84" s="49">
        <v>43838</v>
      </c>
      <c r="I84" t="s">
        <v>45</v>
      </c>
      <c r="J84" t="s">
        <v>49</v>
      </c>
      <c r="K84" t="s">
        <v>1248</v>
      </c>
      <c r="L84" s="48">
        <v>118</v>
      </c>
    </row>
    <row r="85" spans="1:12">
      <c r="A85">
        <v>4380839</v>
      </c>
      <c r="B85" s="52">
        <v>50600</v>
      </c>
      <c r="C85" t="s">
        <v>1481</v>
      </c>
      <c r="D85" t="s">
        <v>1243</v>
      </c>
      <c r="E85" t="s">
        <v>1428</v>
      </c>
      <c r="F85" t="s">
        <v>1480</v>
      </c>
      <c r="G85" t="s">
        <v>48</v>
      </c>
      <c r="H85" s="49">
        <v>43839</v>
      </c>
      <c r="I85" t="s">
        <v>45</v>
      </c>
      <c r="J85" t="s">
        <v>49</v>
      </c>
      <c r="K85" t="s">
        <v>1248</v>
      </c>
      <c r="L85" s="48">
        <v>118</v>
      </c>
    </row>
    <row r="86" spans="1:12">
      <c r="A86">
        <v>4380870</v>
      </c>
      <c r="B86" s="52">
        <v>50600</v>
      </c>
      <c r="C86" t="s">
        <v>1483</v>
      </c>
      <c r="D86" t="s">
        <v>1243</v>
      </c>
      <c r="E86" t="s">
        <v>1428</v>
      </c>
      <c r="F86" t="s">
        <v>1482</v>
      </c>
      <c r="G86" t="s">
        <v>48</v>
      </c>
      <c r="H86" s="49">
        <v>43839</v>
      </c>
      <c r="I86" t="s">
        <v>45</v>
      </c>
      <c r="J86" t="s">
        <v>49</v>
      </c>
      <c r="K86" t="s">
        <v>1248</v>
      </c>
      <c r="L86" s="48">
        <v>118</v>
      </c>
    </row>
    <row r="87" spans="1:12">
      <c r="A87">
        <v>4380897</v>
      </c>
      <c r="B87" s="52">
        <v>50600</v>
      </c>
      <c r="C87" t="s">
        <v>1485</v>
      </c>
      <c r="D87" t="s">
        <v>1243</v>
      </c>
      <c r="E87" t="s">
        <v>1428</v>
      </c>
      <c r="F87" t="s">
        <v>1484</v>
      </c>
      <c r="G87" t="s">
        <v>48</v>
      </c>
      <c r="H87" s="49">
        <v>43839</v>
      </c>
      <c r="I87" t="s">
        <v>45</v>
      </c>
      <c r="J87" t="s">
        <v>49</v>
      </c>
      <c r="K87" t="s">
        <v>1248</v>
      </c>
      <c r="L87" s="48">
        <v>118</v>
      </c>
    </row>
    <row r="88" spans="1:12">
      <c r="A88">
        <v>4381075</v>
      </c>
      <c r="B88" s="52">
        <v>50600</v>
      </c>
      <c r="C88" t="s">
        <v>1487</v>
      </c>
      <c r="D88" t="s">
        <v>1243</v>
      </c>
      <c r="E88" t="s">
        <v>1428</v>
      </c>
      <c r="F88" t="s">
        <v>1486</v>
      </c>
      <c r="G88" t="s">
        <v>48</v>
      </c>
      <c r="H88" s="49">
        <v>43840</v>
      </c>
      <c r="I88" t="s">
        <v>45</v>
      </c>
      <c r="J88" t="s">
        <v>49</v>
      </c>
      <c r="K88" t="s">
        <v>1248</v>
      </c>
      <c r="L88" s="48">
        <v>118</v>
      </c>
    </row>
    <row r="89" spans="1:12">
      <c r="A89">
        <v>4381084</v>
      </c>
      <c r="B89" s="52">
        <v>50600</v>
      </c>
      <c r="C89" t="s">
        <v>1489</v>
      </c>
      <c r="D89" t="s">
        <v>1243</v>
      </c>
      <c r="E89" t="s">
        <v>1428</v>
      </c>
      <c r="F89" t="s">
        <v>1488</v>
      </c>
      <c r="G89" t="s">
        <v>48</v>
      </c>
      <c r="H89" s="49">
        <v>43840</v>
      </c>
      <c r="I89" t="s">
        <v>45</v>
      </c>
      <c r="J89" t="s">
        <v>49</v>
      </c>
      <c r="K89" t="s">
        <v>1248</v>
      </c>
      <c r="L89" s="48">
        <v>118</v>
      </c>
    </row>
    <row r="90" spans="1:12">
      <c r="A90">
        <v>4381101</v>
      </c>
      <c r="B90" s="52">
        <v>50600</v>
      </c>
      <c r="C90" t="s">
        <v>1491</v>
      </c>
      <c r="D90" t="s">
        <v>1243</v>
      </c>
      <c r="E90" t="s">
        <v>1428</v>
      </c>
      <c r="F90" t="s">
        <v>1490</v>
      </c>
      <c r="G90" t="s">
        <v>48</v>
      </c>
      <c r="H90" s="49">
        <v>43840</v>
      </c>
      <c r="I90" t="s">
        <v>45</v>
      </c>
      <c r="J90" t="s">
        <v>49</v>
      </c>
      <c r="K90" t="s">
        <v>1248</v>
      </c>
      <c r="L90" s="48">
        <v>118</v>
      </c>
    </row>
    <row r="91" spans="1:12">
      <c r="A91">
        <v>4381102</v>
      </c>
      <c r="B91" s="52">
        <v>50600</v>
      </c>
      <c r="C91" t="s">
        <v>1493</v>
      </c>
      <c r="D91" t="s">
        <v>1243</v>
      </c>
      <c r="E91" t="s">
        <v>1428</v>
      </c>
      <c r="F91" t="s">
        <v>1492</v>
      </c>
      <c r="G91" t="s">
        <v>48</v>
      </c>
      <c r="H91" s="49">
        <v>43840</v>
      </c>
      <c r="I91" t="s">
        <v>45</v>
      </c>
      <c r="J91" t="s">
        <v>49</v>
      </c>
      <c r="K91" t="s">
        <v>1248</v>
      </c>
      <c r="L91" s="48">
        <v>118</v>
      </c>
    </row>
    <row r="92" spans="1:12">
      <c r="A92">
        <v>4381179</v>
      </c>
      <c r="B92" s="52">
        <v>61200</v>
      </c>
      <c r="C92" t="s">
        <v>1477</v>
      </c>
      <c r="D92" t="s">
        <v>1243</v>
      </c>
      <c r="E92" t="s">
        <v>1428</v>
      </c>
      <c r="F92" t="s">
        <v>1494</v>
      </c>
      <c r="G92" t="s">
        <v>48</v>
      </c>
      <c r="H92" s="49">
        <v>43840</v>
      </c>
      <c r="I92" t="s">
        <v>45</v>
      </c>
      <c r="J92" t="s">
        <v>49</v>
      </c>
      <c r="K92" t="s">
        <v>1248</v>
      </c>
      <c r="L92" s="48">
        <v>118</v>
      </c>
    </row>
    <row r="93" spans="1:12">
      <c r="A93">
        <v>4381214</v>
      </c>
      <c r="B93" s="52">
        <v>50600</v>
      </c>
      <c r="C93" t="s">
        <v>1496</v>
      </c>
      <c r="D93" t="s">
        <v>1243</v>
      </c>
      <c r="E93" t="s">
        <v>1428</v>
      </c>
      <c r="F93" t="s">
        <v>1495</v>
      </c>
      <c r="G93" t="s">
        <v>48</v>
      </c>
      <c r="H93" s="49">
        <v>43841</v>
      </c>
      <c r="I93" t="s">
        <v>45</v>
      </c>
      <c r="J93" t="s">
        <v>49</v>
      </c>
      <c r="K93" t="s">
        <v>1248</v>
      </c>
      <c r="L93" s="48">
        <v>118</v>
      </c>
    </row>
    <row r="94" spans="1:12">
      <c r="A94">
        <v>4381215</v>
      </c>
      <c r="B94" s="52">
        <v>50600</v>
      </c>
      <c r="C94" t="s">
        <v>1498</v>
      </c>
      <c r="D94" t="s">
        <v>1243</v>
      </c>
      <c r="E94" t="s">
        <v>1428</v>
      </c>
      <c r="F94" t="s">
        <v>1497</v>
      </c>
      <c r="G94" t="s">
        <v>48</v>
      </c>
      <c r="H94" s="49">
        <v>43841</v>
      </c>
      <c r="I94" t="s">
        <v>45</v>
      </c>
      <c r="J94" t="s">
        <v>49</v>
      </c>
      <c r="K94" t="s">
        <v>1248</v>
      </c>
      <c r="L94" s="48">
        <v>118</v>
      </c>
    </row>
    <row r="95" spans="1:12">
      <c r="A95">
        <v>4381373</v>
      </c>
      <c r="B95" s="52">
        <v>50600</v>
      </c>
      <c r="C95" t="s">
        <v>1500</v>
      </c>
      <c r="D95" t="s">
        <v>1243</v>
      </c>
      <c r="E95" t="s">
        <v>1428</v>
      </c>
      <c r="F95" t="s">
        <v>1499</v>
      </c>
      <c r="G95" t="s">
        <v>48</v>
      </c>
      <c r="H95" s="49">
        <v>43843</v>
      </c>
      <c r="I95" t="s">
        <v>45</v>
      </c>
      <c r="J95" t="s">
        <v>49</v>
      </c>
      <c r="K95" t="s">
        <v>1248</v>
      </c>
      <c r="L95" s="48">
        <v>118</v>
      </c>
    </row>
    <row r="96" spans="1:12">
      <c r="A96">
        <v>4381380</v>
      </c>
      <c r="B96" s="52">
        <v>50600</v>
      </c>
      <c r="C96" t="s">
        <v>1502</v>
      </c>
      <c r="D96" t="s">
        <v>1243</v>
      </c>
      <c r="E96" t="s">
        <v>1428</v>
      </c>
      <c r="F96" t="s">
        <v>1501</v>
      </c>
      <c r="G96" t="s">
        <v>48</v>
      </c>
      <c r="H96" s="49">
        <v>43843</v>
      </c>
      <c r="I96" t="s">
        <v>45</v>
      </c>
      <c r="J96" t="s">
        <v>49</v>
      </c>
      <c r="K96" t="s">
        <v>1248</v>
      </c>
      <c r="L96" s="48">
        <v>118</v>
      </c>
    </row>
    <row r="97" spans="1:12">
      <c r="A97">
        <v>4381382</v>
      </c>
      <c r="B97" s="52">
        <v>50600</v>
      </c>
      <c r="C97" t="s">
        <v>1504</v>
      </c>
      <c r="D97" t="s">
        <v>1243</v>
      </c>
      <c r="E97" t="s">
        <v>1428</v>
      </c>
      <c r="F97" t="s">
        <v>1503</v>
      </c>
      <c r="G97" t="s">
        <v>48</v>
      </c>
      <c r="H97" s="49">
        <v>43843</v>
      </c>
      <c r="I97" t="s">
        <v>45</v>
      </c>
      <c r="J97" t="s">
        <v>49</v>
      </c>
      <c r="K97" t="s">
        <v>1248</v>
      </c>
      <c r="L97" s="48">
        <v>118</v>
      </c>
    </row>
    <row r="98" spans="1:12">
      <c r="A98">
        <v>4381384</v>
      </c>
      <c r="B98" s="52">
        <v>50600</v>
      </c>
      <c r="C98" t="s">
        <v>1506</v>
      </c>
      <c r="D98" t="s">
        <v>1243</v>
      </c>
      <c r="E98" t="s">
        <v>1428</v>
      </c>
      <c r="F98" t="s">
        <v>1505</v>
      </c>
      <c r="G98" t="s">
        <v>48</v>
      </c>
      <c r="H98" s="49">
        <v>43843</v>
      </c>
      <c r="I98" t="s">
        <v>45</v>
      </c>
      <c r="J98" t="s">
        <v>49</v>
      </c>
      <c r="K98" t="s">
        <v>1248</v>
      </c>
      <c r="L98" s="48">
        <v>118</v>
      </c>
    </row>
    <row r="99" spans="1:12">
      <c r="A99">
        <v>4381785</v>
      </c>
      <c r="B99" s="52">
        <v>50600</v>
      </c>
      <c r="C99" t="s">
        <v>1508</v>
      </c>
      <c r="D99" t="s">
        <v>1243</v>
      </c>
      <c r="E99" t="s">
        <v>1428</v>
      </c>
      <c r="F99" t="s">
        <v>1507</v>
      </c>
      <c r="G99" t="s">
        <v>48</v>
      </c>
      <c r="H99" s="49">
        <v>43845</v>
      </c>
      <c r="I99" t="s">
        <v>45</v>
      </c>
      <c r="J99" t="s">
        <v>49</v>
      </c>
      <c r="K99" t="s">
        <v>1248</v>
      </c>
      <c r="L99" s="48">
        <v>118</v>
      </c>
    </row>
    <row r="100" spans="1:12">
      <c r="A100">
        <v>4381788</v>
      </c>
      <c r="B100" s="52">
        <v>50600</v>
      </c>
      <c r="C100" t="s">
        <v>1510</v>
      </c>
      <c r="D100" t="s">
        <v>1243</v>
      </c>
      <c r="E100" t="s">
        <v>1428</v>
      </c>
      <c r="F100" t="s">
        <v>1509</v>
      </c>
      <c r="G100" t="s">
        <v>48</v>
      </c>
      <c r="H100" s="49">
        <v>43845</v>
      </c>
      <c r="I100" t="s">
        <v>45</v>
      </c>
      <c r="J100" t="s">
        <v>49</v>
      </c>
      <c r="K100" t="s">
        <v>1248</v>
      </c>
      <c r="L100" s="48">
        <v>118</v>
      </c>
    </row>
    <row r="101" spans="1:12">
      <c r="A101">
        <v>4382139</v>
      </c>
      <c r="B101" s="52">
        <v>50600</v>
      </c>
      <c r="C101" t="s">
        <v>1512</v>
      </c>
      <c r="D101" t="s">
        <v>1243</v>
      </c>
      <c r="E101" t="s">
        <v>1428</v>
      </c>
      <c r="F101" t="s">
        <v>1511</v>
      </c>
      <c r="G101" t="s">
        <v>48</v>
      </c>
      <c r="H101" s="49">
        <v>43847</v>
      </c>
      <c r="I101" t="s">
        <v>45</v>
      </c>
      <c r="J101" t="s">
        <v>49</v>
      </c>
      <c r="K101" t="s">
        <v>1248</v>
      </c>
      <c r="L101" s="48">
        <v>118</v>
      </c>
    </row>
    <row r="102" spans="1:12">
      <c r="A102">
        <v>4382144</v>
      </c>
      <c r="B102" s="52">
        <v>117000</v>
      </c>
      <c r="C102" t="s">
        <v>1514</v>
      </c>
      <c r="D102" t="s">
        <v>1243</v>
      </c>
      <c r="E102" t="s">
        <v>1428</v>
      </c>
      <c r="F102" t="s">
        <v>1513</v>
      </c>
      <c r="G102" t="s">
        <v>48</v>
      </c>
      <c r="H102" s="49">
        <v>43847</v>
      </c>
      <c r="I102" t="s">
        <v>45</v>
      </c>
      <c r="J102" t="s">
        <v>49</v>
      </c>
      <c r="K102" t="s">
        <v>1248</v>
      </c>
      <c r="L102" s="48">
        <v>118</v>
      </c>
    </row>
    <row r="103" spans="1:12">
      <c r="A103">
        <v>4382223</v>
      </c>
      <c r="B103" s="52">
        <v>123500</v>
      </c>
      <c r="C103" t="s">
        <v>1516</v>
      </c>
      <c r="D103" t="s">
        <v>1243</v>
      </c>
      <c r="E103" t="s">
        <v>1428</v>
      </c>
      <c r="F103" t="s">
        <v>1515</v>
      </c>
      <c r="G103" t="s">
        <v>48</v>
      </c>
      <c r="H103" s="49">
        <v>43847</v>
      </c>
      <c r="I103" t="s">
        <v>45</v>
      </c>
      <c r="J103" t="s">
        <v>49</v>
      </c>
      <c r="K103" t="s">
        <v>1248</v>
      </c>
      <c r="L103" s="48">
        <v>118</v>
      </c>
    </row>
    <row r="104" spans="1:12">
      <c r="A104">
        <v>4382224</v>
      </c>
      <c r="B104" s="52">
        <v>50600</v>
      </c>
      <c r="C104" t="s">
        <v>1518</v>
      </c>
      <c r="D104" t="s">
        <v>1243</v>
      </c>
      <c r="E104" t="s">
        <v>1428</v>
      </c>
      <c r="F104" t="s">
        <v>1517</v>
      </c>
      <c r="G104" t="s">
        <v>48</v>
      </c>
      <c r="H104" s="49">
        <v>43847</v>
      </c>
      <c r="I104" t="s">
        <v>45</v>
      </c>
      <c r="J104" t="s">
        <v>49</v>
      </c>
      <c r="K104" t="s">
        <v>1248</v>
      </c>
      <c r="L104" s="48">
        <v>118</v>
      </c>
    </row>
    <row r="105" spans="1:12">
      <c r="A105">
        <v>4382225</v>
      </c>
      <c r="B105" s="52">
        <v>117000</v>
      </c>
      <c r="C105" t="s">
        <v>1444</v>
      </c>
      <c r="D105" t="s">
        <v>1243</v>
      </c>
      <c r="E105" t="s">
        <v>1428</v>
      </c>
      <c r="F105" t="s">
        <v>1519</v>
      </c>
      <c r="G105" t="s">
        <v>48</v>
      </c>
      <c r="H105" s="49">
        <v>43847</v>
      </c>
      <c r="I105" t="s">
        <v>45</v>
      </c>
      <c r="J105" t="s">
        <v>49</v>
      </c>
      <c r="K105" t="s">
        <v>1248</v>
      </c>
      <c r="L105" s="48">
        <v>118</v>
      </c>
    </row>
    <row r="106" spans="1:12">
      <c r="A106">
        <v>4382250</v>
      </c>
      <c r="B106" s="52">
        <v>50600</v>
      </c>
      <c r="C106" t="s">
        <v>1521</v>
      </c>
      <c r="D106" t="s">
        <v>1243</v>
      </c>
      <c r="E106" t="s">
        <v>1428</v>
      </c>
      <c r="F106" t="s">
        <v>1520</v>
      </c>
      <c r="G106" t="s">
        <v>48</v>
      </c>
      <c r="H106" s="49">
        <v>43847</v>
      </c>
      <c r="I106" t="s">
        <v>45</v>
      </c>
      <c r="J106" t="s">
        <v>49</v>
      </c>
      <c r="K106" t="s">
        <v>1248</v>
      </c>
      <c r="L106" s="48">
        <v>118</v>
      </c>
    </row>
    <row r="107" spans="1:12">
      <c r="A107">
        <v>4382390</v>
      </c>
      <c r="B107" s="52">
        <v>50600</v>
      </c>
      <c r="C107" t="s">
        <v>1523</v>
      </c>
      <c r="D107" t="s">
        <v>1243</v>
      </c>
      <c r="E107" t="s">
        <v>1428</v>
      </c>
      <c r="F107" t="s">
        <v>1522</v>
      </c>
      <c r="G107" t="s">
        <v>48</v>
      </c>
      <c r="H107" s="49">
        <v>43848</v>
      </c>
      <c r="I107" t="s">
        <v>45</v>
      </c>
      <c r="J107" t="s">
        <v>49</v>
      </c>
      <c r="K107" t="s">
        <v>1248</v>
      </c>
      <c r="L107" s="48">
        <v>118</v>
      </c>
    </row>
    <row r="108" spans="1:12">
      <c r="A108">
        <v>4382391</v>
      </c>
      <c r="B108" s="52">
        <v>50600</v>
      </c>
      <c r="C108" t="s">
        <v>1525</v>
      </c>
      <c r="D108" t="s">
        <v>1243</v>
      </c>
      <c r="E108" t="s">
        <v>1428</v>
      </c>
      <c r="F108" t="s">
        <v>1524</v>
      </c>
      <c r="G108" t="s">
        <v>48</v>
      </c>
      <c r="H108" s="49">
        <v>43848</v>
      </c>
      <c r="I108" t="s">
        <v>45</v>
      </c>
      <c r="J108" t="s">
        <v>49</v>
      </c>
      <c r="K108" t="s">
        <v>1248</v>
      </c>
      <c r="L108" s="48">
        <v>118</v>
      </c>
    </row>
    <row r="109" spans="1:12">
      <c r="A109">
        <v>4382482</v>
      </c>
      <c r="B109" s="52">
        <v>50600</v>
      </c>
      <c r="C109" t="s">
        <v>1527</v>
      </c>
      <c r="D109" t="s">
        <v>1243</v>
      </c>
      <c r="E109" t="s">
        <v>1428</v>
      </c>
      <c r="F109" t="s">
        <v>1526</v>
      </c>
      <c r="G109" t="s">
        <v>48</v>
      </c>
      <c r="H109" s="49">
        <v>43850</v>
      </c>
      <c r="I109" t="s">
        <v>45</v>
      </c>
      <c r="J109" t="s">
        <v>49</v>
      </c>
      <c r="K109" t="s">
        <v>1248</v>
      </c>
      <c r="L109" s="48">
        <v>118</v>
      </c>
    </row>
    <row r="110" spans="1:12">
      <c r="A110">
        <v>4382502</v>
      </c>
      <c r="B110" s="52">
        <v>50600</v>
      </c>
      <c r="C110" t="s">
        <v>1320</v>
      </c>
      <c r="D110" t="s">
        <v>1243</v>
      </c>
      <c r="E110" t="s">
        <v>1428</v>
      </c>
      <c r="F110" t="s">
        <v>1528</v>
      </c>
      <c r="G110" t="s">
        <v>48</v>
      </c>
      <c r="H110" s="49">
        <v>43850</v>
      </c>
      <c r="I110" t="s">
        <v>45</v>
      </c>
      <c r="J110" t="s">
        <v>49</v>
      </c>
      <c r="K110" t="s">
        <v>1248</v>
      </c>
      <c r="L110" s="48">
        <v>118</v>
      </c>
    </row>
    <row r="111" spans="1:12">
      <c r="A111">
        <v>4382586</v>
      </c>
      <c r="B111" s="52">
        <v>50600</v>
      </c>
      <c r="C111" t="s">
        <v>1530</v>
      </c>
      <c r="D111" t="s">
        <v>1243</v>
      </c>
      <c r="E111" t="s">
        <v>1428</v>
      </c>
      <c r="F111" t="s">
        <v>1529</v>
      </c>
      <c r="G111" t="s">
        <v>48</v>
      </c>
      <c r="H111" s="49">
        <v>43850</v>
      </c>
      <c r="I111" t="s">
        <v>45</v>
      </c>
      <c r="J111" t="s">
        <v>49</v>
      </c>
      <c r="K111" t="s">
        <v>1248</v>
      </c>
      <c r="L111" s="48">
        <v>118</v>
      </c>
    </row>
    <row r="112" spans="1:12">
      <c r="A112">
        <v>4382709</v>
      </c>
      <c r="B112" s="52">
        <v>50600</v>
      </c>
      <c r="C112" t="s">
        <v>1532</v>
      </c>
      <c r="D112" t="s">
        <v>1243</v>
      </c>
      <c r="E112" t="s">
        <v>1428</v>
      </c>
      <c r="F112" t="s">
        <v>1531</v>
      </c>
      <c r="G112" t="s">
        <v>48</v>
      </c>
      <c r="H112" s="49">
        <v>43851</v>
      </c>
      <c r="I112" t="s">
        <v>45</v>
      </c>
      <c r="J112" t="s">
        <v>49</v>
      </c>
      <c r="K112" t="s">
        <v>1248</v>
      </c>
      <c r="L112" s="48">
        <v>118</v>
      </c>
    </row>
    <row r="113" spans="1:12">
      <c r="A113">
        <v>4382736</v>
      </c>
      <c r="B113" s="52">
        <v>50600</v>
      </c>
      <c r="C113" t="s">
        <v>1516</v>
      </c>
      <c r="D113" t="s">
        <v>1243</v>
      </c>
      <c r="E113" t="s">
        <v>1428</v>
      </c>
      <c r="F113" t="s">
        <v>1533</v>
      </c>
      <c r="G113" t="s">
        <v>48</v>
      </c>
      <c r="H113" s="49">
        <v>43851</v>
      </c>
      <c r="I113" t="s">
        <v>45</v>
      </c>
      <c r="J113" t="s">
        <v>49</v>
      </c>
      <c r="K113" t="s">
        <v>1248</v>
      </c>
      <c r="L113" s="48">
        <v>118</v>
      </c>
    </row>
    <row r="114" spans="1:12">
      <c r="A114">
        <v>4383083</v>
      </c>
      <c r="B114" s="52">
        <v>50600</v>
      </c>
      <c r="C114" t="s">
        <v>1535</v>
      </c>
      <c r="D114" t="s">
        <v>1243</v>
      </c>
      <c r="E114" t="s">
        <v>1428</v>
      </c>
      <c r="F114" t="s">
        <v>1534</v>
      </c>
      <c r="G114" t="s">
        <v>48</v>
      </c>
      <c r="H114" s="49">
        <v>43853</v>
      </c>
      <c r="I114" t="s">
        <v>45</v>
      </c>
      <c r="J114" t="s">
        <v>49</v>
      </c>
      <c r="K114" t="s">
        <v>1248</v>
      </c>
      <c r="L114" s="48">
        <v>118</v>
      </c>
    </row>
    <row r="115" spans="1:12">
      <c r="A115">
        <v>4383105</v>
      </c>
      <c r="B115" s="52">
        <v>50600</v>
      </c>
      <c r="C115" t="s">
        <v>1537</v>
      </c>
      <c r="D115" t="s">
        <v>1243</v>
      </c>
      <c r="E115" t="s">
        <v>1428</v>
      </c>
      <c r="F115" t="s">
        <v>1536</v>
      </c>
      <c r="G115" t="s">
        <v>48</v>
      </c>
      <c r="H115" s="49">
        <v>43853</v>
      </c>
      <c r="I115" t="s">
        <v>45</v>
      </c>
      <c r="J115" t="s">
        <v>49</v>
      </c>
      <c r="K115" t="s">
        <v>1248</v>
      </c>
      <c r="L115" s="48">
        <v>118</v>
      </c>
    </row>
    <row r="116" spans="1:12">
      <c r="A116">
        <v>4383119</v>
      </c>
      <c r="B116" s="52">
        <v>50600</v>
      </c>
      <c r="C116" t="s">
        <v>1539</v>
      </c>
      <c r="D116" t="s">
        <v>1243</v>
      </c>
      <c r="E116" t="s">
        <v>1428</v>
      </c>
      <c r="F116" t="s">
        <v>1538</v>
      </c>
      <c r="G116" t="s">
        <v>48</v>
      </c>
      <c r="H116" s="49">
        <v>43853</v>
      </c>
      <c r="I116" t="s">
        <v>45</v>
      </c>
      <c r="J116" t="s">
        <v>49</v>
      </c>
      <c r="K116" t="s">
        <v>1248</v>
      </c>
      <c r="L116" s="48">
        <v>118</v>
      </c>
    </row>
    <row r="117" spans="1:12">
      <c r="A117">
        <v>4380231</v>
      </c>
      <c r="B117" s="52">
        <v>40200</v>
      </c>
      <c r="C117" t="s">
        <v>1540</v>
      </c>
      <c r="D117" t="s">
        <v>1243</v>
      </c>
      <c r="E117" t="s">
        <v>1275</v>
      </c>
      <c r="F117" t="s">
        <v>1276</v>
      </c>
      <c r="G117" t="s">
        <v>48</v>
      </c>
      <c r="H117" s="49">
        <v>43833</v>
      </c>
      <c r="I117" t="s">
        <v>175</v>
      </c>
      <c r="J117" t="s">
        <v>49</v>
      </c>
      <c r="K117" t="s">
        <v>1279</v>
      </c>
      <c r="L117" s="48">
        <v>126</v>
      </c>
    </row>
    <row r="118" spans="1:12">
      <c r="A118">
        <v>4380379</v>
      </c>
      <c r="B118" s="52">
        <v>91590</v>
      </c>
      <c r="C118" t="s">
        <v>1542</v>
      </c>
      <c r="D118" t="s">
        <v>1243</v>
      </c>
      <c r="E118" t="s">
        <v>1275</v>
      </c>
      <c r="F118" t="s">
        <v>1541</v>
      </c>
      <c r="G118" t="s">
        <v>48</v>
      </c>
      <c r="H118" s="49">
        <v>43836</v>
      </c>
      <c r="I118" t="s">
        <v>175</v>
      </c>
      <c r="J118" t="s">
        <v>49</v>
      </c>
      <c r="K118" t="s">
        <v>1543</v>
      </c>
      <c r="L118" s="48">
        <v>118</v>
      </c>
    </row>
    <row r="119" spans="1:12">
      <c r="A119">
        <v>4380979</v>
      </c>
      <c r="B119" s="52">
        <v>218500</v>
      </c>
      <c r="C119" t="s">
        <v>1544</v>
      </c>
      <c r="D119" t="s">
        <v>1243</v>
      </c>
      <c r="E119" t="s">
        <v>1275</v>
      </c>
      <c r="F119" t="s">
        <v>1280</v>
      </c>
      <c r="G119" t="s">
        <v>48</v>
      </c>
      <c r="H119" s="49">
        <v>43839</v>
      </c>
      <c r="I119" t="s">
        <v>45</v>
      </c>
      <c r="J119" t="s">
        <v>49</v>
      </c>
      <c r="K119" t="s">
        <v>1248</v>
      </c>
      <c r="L119" s="48">
        <v>118</v>
      </c>
    </row>
    <row r="120" spans="1:12">
      <c r="A120">
        <v>4381241</v>
      </c>
      <c r="B120" s="52">
        <v>562000</v>
      </c>
      <c r="C120" t="s">
        <v>1544</v>
      </c>
      <c r="D120" t="s">
        <v>1243</v>
      </c>
      <c r="E120" t="s">
        <v>1275</v>
      </c>
      <c r="F120" t="s">
        <v>1282</v>
      </c>
      <c r="G120" t="s">
        <v>48</v>
      </c>
      <c r="H120" s="49">
        <v>43841</v>
      </c>
      <c r="I120" t="s">
        <v>45</v>
      </c>
      <c r="J120" t="s">
        <v>49</v>
      </c>
      <c r="K120" t="s">
        <v>1248</v>
      </c>
      <c r="L120" s="48">
        <v>118</v>
      </c>
    </row>
    <row r="121" spans="1:12">
      <c r="A121">
        <v>4382259</v>
      </c>
      <c r="B121" s="52">
        <v>1524740</v>
      </c>
      <c r="C121" t="s">
        <v>1442</v>
      </c>
      <c r="D121" t="s">
        <v>1243</v>
      </c>
      <c r="E121" t="s">
        <v>1275</v>
      </c>
      <c r="F121" t="s">
        <v>1284</v>
      </c>
      <c r="G121" t="s">
        <v>48</v>
      </c>
      <c r="H121" s="49">
        <v>43847</v>
      </c>
      <c r="I121" t="s">
        <v>45</v>
      </c>
      <c r="J121" t="s">
        <v>49</v>
      </c>
      <c r="K121" t="s">
        <v>1248</v>
      </c>
      <c r="L121" s="48">
        <v>118</v>
      </c>
    </row>
    <row r="122" spans="1:12">
      <c r="A122">
        <v>4382790</v>
      </c>
      <c r="B122" s="52">
        <v>1570700</v>
      </c>
      <c r="C122" t="s">
        <v>1545</v>
      </c>
      <c r="D122" t="s">
        <v>1243</v>
      </c>
      <c r="E122" t="s">
        <v>1275</v>
      </c>
      <c r="F122" t="s">
        <v>1286</v>
      </c>
      <c r="G122" t="s">
        <v>48</v>
      </c>
      <c r="H122" s="49">
        <v>43851</v>
      </c>
      <c r="I122" t="s">
        <v>45</v>
      </c>
      <c r="J122" t="s">
        <v>49</v>
      </c>
      <c r="K122" t="s">
        <v>1248</v>
      </c>
      <c r="L122" s="48">
        <v>118</v>
      </c>
    </row>
    <row r="123" spans="1:12">
      <c r="A123">
        <v>4384007</v>
      </c>
      <c r="B123" s="52">
        <v>338800</v>
      </c>
      <c r="C123" t="s">
        <v>1546</v>
      </c>
      <c r="D123" t="s">
        <v>1243</v>
      </c>
      <c r="E123" t="s">
        <v>1275</v>
      </c>
      <c r="F123" t="s">
        <v>1290</v>
      </c>
      <c r="G123" t="s">
        <v>48</v>
      </c>
      <c r="H123" s="49">
        <v>43859</v>
      </c>
      <c r="I123" t="s">
        <v>45</v>
      </c>
      <c r="J123" t="s">
        <v>49</v>
      </c>
      <c r="K123" t="s">
        <v>1248</v>
      </c>
      <c r="L123" s="48">
        <v>118</v>
      </c>
    </row>
    <row r="124" spans="1:12">
      <c r="A124">
        <v>4353673</v>
      </c>
      <c r="B124" s="52">
        <v>102000</v>
      </c>
      <c r="C124" t="s">
        <v>1549</v>
      </c>
      <c r="D124" t="s">
        <v>1243</v>
      </c>
      <c r="E124" t="s">
        <v>1547</v>
      </c>
      <c r="F124" t="s">
        <v>1548</v>
      </c>
      <c r="G124" t="s">
        <v>48</v>
      </c>
      <c r="H124" s="49">
        <v>43661</v>
      </c>
      <c r="I124" t="s">
        <v>45</v>
      </c>
      <c r="J124" t="s">
        <v>49</v>
      </c>
      <c r="K124" t="s">
        <v>1248</v>
      </c>
      <c r="L124" s="48">
        <v>118</v>
      </c>
    </row>
    <row r="125" spans="1:12">
      <c r="A125">
        <v>4378880</v>
      </c>
      <c r="B125" s="52">
        <v>44600</v>
      </c>
      <c r="C125" t="s">
        <v>1552</v>
      </c>
      <c r="D125" t="s">
        <v>1243</v>
      </c>
      <c r="E125" t="s">
        <v>1550</v>
      </c>
      <c r="F125" t="s">
        <v>1551</v>
      </c>
      <c r="G125" t="s">
        <v>48</v>
      </c>
      <c r="H125" s="49">
        <v>43822</v>
      </c>
      <c r="I125" t="s">
        <v>45</v>
      </c>
      <c r="J125" t="s">
        <v>49</v>
      </c>
      <c r="K125" t="s">
        <v>1248</v>
      </c>
      <c r="L125" s="48">
        <v>118</v>
      </c>
    </row>
    <row r="126" spans="1:12">
      <c r="A126">
        <v>4379791</v>
      </c>
      <c r="B126" s="52">
        <v>148200</v>
      </c>
      <c r="C126" t="s">
        <v>1554</v>
      </c>
      <c r="D126" t="s">
        <v>1243</v>
      </c>
      <c r="E126" t="s">
        <v>1550</v>
      </c>
      <c r="F126" t="s">
        <v>1553</v>
      </c>
      <c r="G126" t="s">
        <v>48</v>
      </c>
      <c r="H126" s="49">
        <v>43863</v>
      </c>
      <c r="I126" t="s">
        <v>288</v>
      </c>
      <c r="J126" t="s">
        <v>49</v>
      </c>
      <c r="K126" t="s">
        <v>1555</v>
      </c>
      <c r="L126" s="48">
        <v>118</v>
      </c>
    </row>
    <row r="127" spans="1:12">
      <c r="A127">
        <v>4359778</v>
      </c>
      <c r="B127" s="52">
        <v>47800</v>
      </c>
      <c r="C127" t="s">
        <v>1558</v>
      </c>
      <c r="D127" t="s">
        <v>1243</v>
      </c>
      <c r="E127" t="s">
        <v>1556</v>
      </c>
      <c r="F127" t="s">
        <v>1557</v>
      </c>
      <c r="G127" t="s">
        <v>48</v>
      </c>
      <c r="H127" s="49">
        <v>43699</v>
      </c>
      <c r="I127" t="s">
        <v>45</v>
      </c>
      <c r="J127" t="s">
        <v>49</v>
      </c>
      <c r="K127" t="s">
        <v>1248</v>
      </c>
      <c r="L127" s="48">
        <v>118</v>
      </c>
    </row>
    <row r="128" spans="1:12">
      <c r="A128">
        <v>4363124</v>
      </c>
      <c r="B128" s="52">
        <v>47800</v>
      </c>
      <c r="C128" t="s">
        <v>1475</v>
      </c>
      <c r="D128" t="s">
        <v>1243</v>
      </c>
      <c r="E128" t="s">
        <v>1556</v>
      </c>
      <c r="F128" t="s">
        <v>1559</v>
      </c>
      <c r="G128" t="s">
        <v>48</v>
      </c>
      <c r="H128" s="49">
        <v>43720</v>
      </c>
      <c r="I128" t="s">
        <v>45</v>
      </c>
      <c r="J128" t="s">
        <v>49</v>
      </c>
      <c r="K128" t="s">
        <v>1248</v>
      </c>
      <c r="L128" s="48">
        <v>118</v>
      </c>
    </row>
    <row r="129" spans="1:12">
      <c r="A129">
        <v>4363761</v>
      </c>
      <c r="B129" s="52">
        <v>639000</v>
      </c>
      <c r="C129" t="s">
        <v>1561</v>
      </c>
      <c r="D129" t="s">
        <v>1243</v>
      </c>
      <c r="E129" t="s">
        <v>1556</v>
      </c>
      <c r="F129" t="s">
        <v>1560</v>
      </c>
      <c r="G129" t="s">
        <v>48</v>
      </c>
      <c r="H129" s="49">
        <v>43725</v>
      </c>
      <c r="I129" t="s">
        <v>45</v>
      </c>
      <c r="J129" t="s">
        <v>49</v>
      </c>
      <c r="K129" t="s">
        <v>1248</v>
      </c>
      <c r="L129" s="48">
        <v>118</v>
      </c>
    </row>
    <row r="130" spans="1:12">
      <c r="A130">
        <v>4363762</v>
      </c>
      <c r="B130" s="52">
        <v>639000</v>
      </c>
      <c r="C130" t="s">
        <v>1561</v>
      </c>
      <c r="D130" t="s">
        <v>1243</v>
      </c>
      <c r="E130" t="s">
        <v>1556</v>
      </c>
      <c r="F130" t="s">
        <v>1562</v>
      </c>
      <c r="G130" t="s">
        <v>48</v>
      </c>
      <c r="H130" s="49">
        <v>43725</v>
      </c>
      <c r="I130" t="s">
        <v>45</v>
      </c>
      <c r="J130" t="s">
        <v>49</v>
      </c>
      <c r="K130" t="s">
        <v>1248</v>
      </c>
      <c r="L130" s="48">
        <v>118</v>
      </c>
    </row>
    <row r="131" spans="1:12">
      <c r="A131">
        <v>4364997</v>
      </c>
      <c r="B131" s="52">
        <v>27300</v>
      </c>
      <c r="C131" t="s">
        <v>1564</v>
      </c>
      <c r="D131" t="s">
        <v>1243</v>
      </c>
      <c r="E131" t="s">
        <v>1556</v>
      </c>
      <c r="F131" t="s">
        <v>1563</v>
      </c>
      <c r="G131" t="s">
        <v>48</v>
      </c>
      <c r="H131" s="49">
        <v>43733</v>
      </c>
      <c r="I131" t="s">
        <v>45</v>
      </c>
      <c r="J131" t="s">
        <v>49</v>
      </c>
      <c r="K131" t="s">
        <v>1248</v>
      </c>
      <c r="L131" s="48">
        <v>118</v>
      </c>
    </row>
    <row r="132" spans="1:12">
      <c r="A132">
        <v>4368415</v>
      </c>
      <c r="B132" s="52">
        <v>107300</v>
      </c>
      <c r="C132" t="s">
        <v>1566</v>
      </c>
      <c r="D132" t="s">
        <v>1243</v>
      </c>
      <c r="E132" t="s">
        <v>1556</v>
      </c>
      <c r="F132" t="s">
        <v>1565</v>
      </c>
      <c r="G132" t="s">
        <v>48</v>
      </c>
      <c r="H132" s="49">
        <v>43755</v>
      </c>
      <c r="I132" t="s">
        <v>45</v>
      </c>
      <c r="J132" t="s">
        <v>49</v>
      </c>
      <c r="K132" t="s">
        <v>1248</v>
      </c>
      <c r="L132" s="48">
        <v>118</v>
      </c>
    </row>
    <row r="133" spans="1:12">
      <c r="A133">
        <v>4376729</v>
      </c>
      <c r="B133" s="52">
        <v>47800</v>
      </c>
      <c r="C133" t="s">
        <v>1568</v>
      </c>
      <c r="D133" t="s">
        <v>1243</v>
      </c>
      <c r="E133" t="s">
        <v>1556</v>
      </c>
      <c r="F133" t="s">
        <v>1567</v>
      </c>
      <c r="G133" t="s">
        <v>48</v>
      </c>
      <c r="H133" s="49">
        <v>43808</v>
      </c>
      <c r="I133" t="s">
        <v>45</v>
      </c>
      <c r="J133" t="s">
        <v>49</v>
      </c>
      <c r="K133" t="s">
        <v>1248</v>
      </c>
      <c r="L133" s="48">
        <v>118</v>
      </c>
    </row>
    <row r="134" spans="1:12">
      <c r="A134">
        <v>4376746</v>
      </c>
      <c r="B134" s="52">
        <v>47800</v>
      </c>
      <c r="C134" t="s">
        <v>1570</v>
      </c>
      <c r="D134" t="s">
        <v>1243</v>
      </c>
      <c r="E134" t="s">
        <v>1556</v>
      </c>
      <c r="F134" t="s">
        <v>1569</v>
      </c>
      <c r="G134" t="s">
        <v>48</v>
      </c>
      <c r="H134" s="49">
        <v>43808</v>
      </c>
      <c r="I134" t="s">
        <v>45</v>
      </c>
      <c r="J134" t="s">
        <v>49</v>
      </c>
      <c r="K134" t="s">
        <v>1248</v>
      </c>
      <c r="L134" s="48">
        <v>118</v>
      </c>
    </row>
    <row r="135" spans="1:12">
      <c r="A135">
        <v>4377624</v>
      </c>
      <c r="B135" s="52">
        <v>47800</v>
      </c>
      <c r="C135" t="s">
        <v>1491</v>
      </c>
      <c r="D135" t="s">
        <v>1243</v>
      </c>
      <c r="E135" t="s">
        <v>1556</v>
      </c>
      <c r="F135" t="s">
        <v>1571</v>
      </c>
      <c r="G135" t="s">
        <v>48</v>
      </c>
      <c r="H135" s="49">
        <v>43813</v>
      </c>
      <c r="I135" t="s">
        <v>45</v>
      </c>
      <c r="J135" t="s">
        <v>49</v>
      </c>
      <c r="K135" t="s">
        <v>1248</v>
      </c>
      <c r="L135" s="48">
        <v>118</v>
      </c>
    </row>
    <row r="136" spans="1:12">
      <c r="A136">
        <v>4379369</v>
      </c>
      <c r="B136" s="52">
        <v>35800</v>
      </c>
      <c r="C136" t="s">
        <v>1564</v>
      </c>
      <c r="D136" t="s">
        <v>1243</v>
      </c>
      <c r="E136" t="s">
        <v>1556</v>
      </c>
      <c r="F136" t="s">
        <v>1572</v>
      </c>
      <c r="G136" t="s">
        <v>48</v>
      </c>
      <c r="H136" s="49">
        <v>43826</v>
      </c>
      <c r="I136" t="s">
        <v>45</v>
      </c>
      <c r="J136" t="s">
        <v>49</v>
      </c>
      <c r="K136" t="s">
        <v>1248</v>
      </c>
      <c r="L136" s="48">
        <v>118</v>
      </c>
    </row>
    <row r="137" spans="1:12">
      <c r="A137">
        <v>4379391</v>
      </c>
      <c r="B137" s="52">
        <v>20400</v>
      </c>
      <c r="C137" t="s">
        <v>1554</v>
      </c>
      <c r="D137" t="s">
        <v>1243</v>
      </c>
      <c r="E137" t="s">
        <v>1556</v>
      </c>
      <c r="F137" t="s">
        <v>1573</v>
      </c>
      <c r="G137" t="s">
        <v>48</v>
      </c>
      <c r="H137" s="49">
        <v>43826</v>
      </c>
      <c r="I137" t="s">
        <v>45</v>
      </c>
      <c r="J137" t="s">
        <v>49</v>
      </c>
      <c r="K137" t="s">
        <v>1555</v>
      </c>
      <c r="L137" s="48">
        <v>118</v>
      </c>
    </row>
    <row r="138" spans="1:12">
      <c r="A138">
        <v>4379737</v>
      </c>
      <c r="B138" s="52">
        <v>47800</v>
      </c>
      <c r="C138" t="s">
        <v>1477</v>
      </c>
      <c r="D138" t="s">
        <v>1243</v>
      </c>
      <c r="E138" t="s">
        <v>1556</v>
      </c>
      <c r="F138" t="s">
        <v>1574</v>
      </c>
      <c r="G138" t="s">
        <v>48</v>
      </c>
      <c r="H138" s="49">
        <v>43829</v>
      </c>
      <c r="I138" t="s">
        <v>45</v>
      </c>
      <c r="J138" t="s">
        <v>49</v>
      </c>
      <c r="K138" t="s">
        <v>1248</v>
      </c>
      <c r="L138" s="48">
        <v>118</v>
      </c>
    </row>
    <row r="139" spans="1:12">
      <c r="A139">
        <v>4379745</v>
      </c>
      <c r="B139" s="52">
        <v>47800</v>
      </c>
      <c r="C139" t="s">
        <v>1576</v>
      </c>
      <c r="D139" t="s">
        <v>1243</v>
      </c>
      <c r="E139" t="s">
        <v>1556</v>
      </c>
      <c r="F139" t="s">
        <v>1575</v>
      </c>
      <c r="G139" t="s">
        <v>48</v>
      </c>
      <c r="H139" s="49">
        <v>43829</v>
      </c>
      <c r="I139" t="s">
        <v>45</v>
      </c>
      <c r="J139" t="s">
        <v>49</v>
      </c>
      <c r="K139" t="s">
        <v>1248</v>
      </c>
      <c r="L139" s="48">
        <v>118</v>
      </c>
    </row>
    <row r="140" spans="1:12">
      <c r="A140">
        <v>4389244</v>
      </c>
      <c r="B140" s="52">
        <v>43300</v>
      </c>
      <c r="C140" t="s">
        <v>1577</v>
      </c>
      <c r="D140" t="s">
        <v>1243</v>
      </c>
      <c r="E140" t="s">
        <v>1292</v>
      </c>
      <c r="F140" t="s">
        <v>1293</v>
      </c>
      <c r="G140" t="s">
        <v>48</v>
      </c>
      <c r="H140" s="49">
        <v>43889</v>
      </c>
      <c r="I140" t="s">
        <v>45</v>
      </c>
      <c r="J140" t="s">
        <v>49</v>
      </c>
      <c r="K140" t="s">
        <v>1248</v>
      </c>
      <c r="L140" s="48">
        <v>90</v>
      </c>
    </row>
    <row r="141" spans="1:12">
      <c r="A141">
        <v>4382271</v>
      </c>
      <c r="B141" s="52">
        <v>123500</v>
      </c>
      <c r="C141" t="s">
        <v>1471</v>
      </c>
      <c r="D141" t="s">
        <v>1243</v>
      </c>
      <c r="E141" t="s">
        <v>1292</v>
      </c>
      <c r="F141" t="s">
        <v>1578</v>
      </c>
      <c r="G141" t="s">
        <v>48</v>
      </c>
      <c r="H141" s="49">
        <v>43847</v>
      </c>
      <c r="I141" t="s">
        <v>45</v>
      </c>
      <c r="J141" t="s">
        <v>49</v>
      </c>
      <c r="K141" t="s">
        <v>1248</v>
      </c>
      <c r="L141" s="48">
        <v>90</v>
      </c>
    </row>
    <row r="142" spans="1:12">
      <c r="A142">
        <v>4382481</v>
      </c>
      <c r="B142" s="52">
        <v>489800</v>
      </c>
      <c r="C142" t="s">
        <v>1580</v>
      </c>
      <c r="D142" t="s">
        <v>1243</v>
      </c>
      <c r="E142" t="s">
        <v>1292</v>
      </c>
      <c r="F142" t="s">
        <v>1579</v>
      </c>
      <c r="G142" t="s">
        <v>48</v>
      </c>
      <c r="H142" s="49">
        <v>43850</v>
      </c>
      <c r="I142" t="s">
        <v>45</v>
      </c>
      <c r="J142" t="s">
        <v>49</v>
      </c>
      <c r="K142" t="s">
        <v>1248</v>
      </c>
      <c r="L142" s="48">
        <v>90</v>
      </c>
    </row>
    <row r="143" spans="1:12">
      <c r="A143">
        <v>4382535</v>
      </c>
      <c r="B143" s="52">
        <v>189000</v>
      </c>
      <c r="C143" t="s">
        <v>1535</v>
      </c>
      <c r="D143" t="s">
        <v>1243</v>
      </c>
      <c r="E143" t="s">
        <v>1292</v>
      </c>
      <c r="F143" t="s">
        <v>1581</v>
      </c>
      <c r="G143" t="s">
        <v>48</v>
      </c>
      <c r="H143" s="49">
        <v>43850</v>
      </c>
      <c r="I143" t="s">
        <v>45</v>
      </c>
      <c r="J143" t="s">
        <v>49</v>
      </c>
      <c r="K143" t="s">
        <v>1248</v>
      </c>
      <c r="L143" s="48">
        <v>90</v>
      </c>
    </row>
    <row r="144" spans="1:12">
      <c r="A144">
        <v>4382536</v>
      </c>
      <c r="B144" s="52">
        <v>53500</v>
      </c>
      <c r="C144" t="s">
        <v>1583</v>
      </c>
      <c r="D144" t="s">
        <v>1243</v>
      </c>
      <c r="E144" t="s">
        <v>1292</v>
      </c>
      <c r="F144" t="s">
        <v>1582</v>
      </c>
      <c r="G144" t="s">
        <v>48</v>
      </c>
      <c r="H144" s="49">
        <v>43850</v>
      </c>
      <c r="I144" t="s">
        <v>45</v>
      </c>
      <c r="J144" t="s">
        <v>49</v>
      </c>
      <c r="K144" t="s">
        <v>1248</v>
      </c>
      <c r="L144" s="48">
        <v>90</v>
      </c>
    </row>
    <row r="145" spans="1:12">
      <c r="A145">
        <v>4382539</v>
      </c>
      <c r="B145" s="52">
        <v>65200</v>
      </c>
      <c r="C145" t="s">
        <v>1577</v>
      </c>
      <c r="D145" t="s">
        <v>1243</v>
      </c>
      <c r="E145" t="s">
        <v>1292</v>
      </c>
      <c r="F145" t="s">
        <v>1584</v>
      </c>
      <c r="G145" t="s">
        <v>48</v>
      </c>
      <c r="H145" s="49">
        <v>43850</v>
      </c>
      <c r="I145" t="s">
        <v>45</v>
      </c>
      <c r="J145" t="s">
        <v>49</v>
      </c>
      <c r="K145" t="s">
        <v>1248</v>
      </c>
      <c r="L145" s="48">
        <v>90</v>
      </c>
    </row>
    <row r="146" spans="1:12">
      <c r="A146">
        <v>4382551</v>
      </c>
      <c r="B146" s="52">
        <v>44500</v>
      </c>
      <c r="C146" t="s">
        <v>1586</v>
      </c>
      <c r="D146" t="s">
        <v>1243</v>
      </c>
      <c r="E146" t="s">
        <v>1292</v>
      </c>
      <c r="F146" t="s">
        <v>1585</v>
      </c>
      <c r="G146" t="s">
        <v>48</v>
      </c>
      <c r="H146" s="49">
        <v>43850</v>
      </c>
      <c r="I146" t="s">
        <v>45</v>
      </c>
      <c r="J146" t="s">
        <v>49</v>
      </c>
      <c r="K146" t="s">
        <v>1248</v>
      </c>
      <c r="L146" s="48">
        <v>90</v>
      </c>
    </row>
    <row r="147" spans="1:12">
      <c r="A147">
        <v>4382580</v>
      </c>
      <c r="B147" s="52">
        <v>77000</v>
      </c>
      <c r="C147" t="s">
        <v>1588</v>
      </c>
      <c r="D147" t="s">
        <v>1243</v>
      </c>
      <c r="E147" t="s">
        <v>1292</v>
      </c>
      <c r="F147" t="s">
        <v>1587</v>
      </c>
      <c r="G147" t="s">
        <v>48</v>
      </c>
      <c r="H147" s="49">
        <v>43850</v>
      </c>
      <c r="I147" t="s">
        <v>45</v>
      </c>
      <c r="J147" t="s">
        <v>49</v>
      </c>
      <c r="K147" t="s">
        <v>1248</v>
      </c>
      <c r="L147" s="48">
        <v>90</v>
      </c>
    </row>
    <row r="148" spans="1:12">
      <c r="A148">
        <v>4382581</v>
      </c>
      <c r="B148" s="52">
        <v>65200</v>
      </c>
      <c r="C148" t="s">
        <v>1475</v>
      </c>
      <c r="D148" t="s">
        <v>1243</v>
      </c>
      <c r="E148" t="s">
        <v>1292</v>
      </c>
      <c r="F148" t="s">
        <v>1589</v>
      </c>
      <c r="G148" t="s">
        <v>48</v>
      </c>
      <c r="H148" s="49">
        <v>43850</v>
      </c>
      <c r="I148" t="s">
        <v>45</v>
      </c>
      <c r="J148" t="s">
        <v>49</v>
      </c>
      <c r="K148" t="s">
        <v>1248</v>
      </c>
      <c r="L148" s="48">
        <v>90</v>
      </c>
    </row>
    <row r="149" spans="1:12">
      <c r="A149">
        <v>4382683</v>
      </c>
      <c r="B149" s="52">
        <v>135500</v>
      </c>
      <c r="C149" t="s">
        <v>1591</v>
      </c>
      <c r="D149" t="s">
        <v>1243</v>
      </c>
      <c r="E149" t="s">
        <v>1292</v>
      </c>
      <c r="F149" t="s">
        <v>1590</v>
      </c>
      <c r="G149" t="s">
        <v>48</v>
      </c>
      <c r="H149" s="49">
        <v>43851</v>
      </c>
      <c r="I149" t="s">
        <v>45</v>
      </c>
      <c r="J149" t="s">
        <v>49</v>
      </c>
      <c r="K149" t="s">
        <v>1248</v>
      </c>
      <c r="L149" s="48">
        <v>90</v>
      </c>
    </row>
    <row r="150" spans="1:12">
      <c r="A150">
        <v>4383285</v>
      </c>
      <c r="B150" s="52">
        <v>123500</v>
      </c>
      <c r="C150" t="s">
        <v>1593</v>
      </c>
      <c r="D150" t="s">
        <v>1243</v>
      </c>
      <c r="E150" t="s">
        <v>1292</v>
      </c>
      <c r="F150" t="s">
        <v>1592</v>
      </c>
      <c r="G150" t="s">
        <v>48</v>
      </c>
      <c r="H150" s="49">
        <v>43854</v>
      </c>
      <c r="I150" t="s">
        <v>45</v>
      </c>
      <c r="J150" t="s">
        <v>49</v>
      </c>
      <c r="K150" t="s">
        <v>1248</v>
      </c>
      <c r="L150" s="48">
        <v>90</v>
      </c>
    </row>
    <row r="151" spans="1:12">
      <c r="A151">
        <v>4384318</v>
      </c>
      <c r="B151" s="52">
        <v>79300</v>
      </c>
      <c r="C151" t="s">
        <v>1530</v>
      </c>
      <c r="D151" t="s">
        <v>1243</v>
      </c>
      <c r="E151" t="s">
        <v>1292</v>
      </c>
      <c r="F151" t="s">
        <v>1594</v>
      </c>
      <c r="G151" t="s">
        <v>48</v>
      </c>
      <c r="H151" s="49">
        <v>43861</v>
      </c>
      <c r="I151" t="s">
        <v>45</v>
      </c>
      <c r="J151" t="s">
        <v>49</v>
      </c>
      <c r="K151" t="s">
        <v>1248</v>
      </c>
      <c r="L151" s="48">
        <v>90</v>
      </c>
    </row>
    <row r="152" spans="1:12">
      <c r="A152">
        <v>4384708</v>
      </c>
      <c r="B152" s="52">
        <v>96900</v>
      </c>
      <c r="C152" t="s">
        <v>1568</v>
      </c>
      <c r="D152" t="s">
        <v>1243</v>
      </c>
      <c r="E152" t="s">
        <v>1292</v>
      </c>
      <c r="F152" t="s">
        <v>1595</v>
      </c>
      <c r="G152" t="s">
        <v>48</v>
      </c>
      <c r="H152" s="49">
        <v>43864</v>
      </c>
      <c r="I152" t="s">
        <v>45</v>
      </c>
      <c r="J152" t="s">
        <v>49</v>
      </c>
      <c r="K152" t="s">
        <v>1248</v>
      </c>
      <c r="L152" s="48">
        <v>90</v>
      </c>
    </row>
    <row r="153" spans="1:12">
      <c r="A153">
        <v>4384719</v>
      </c>
      <c r="B153" s="52">
        <v>189000</v>
      </c>
      <c r="C153" t="s">
        <v>1539</v>
      </c>
      <c r="D153" t="s">
        <v>1243</v>
      </c>
      <c r="E153" t="s">
        <v>1292</v>
      </c>
      <c r="F153" t="s">
        <v>1596</v>
      </c>
      <c r="G153" t="s">
        <v>48</v>
      </c>
      <c r="H153" s="49">
        <v>43864</v>
      </c>
      <c r="I153" t="s">
        <v>45</v>
      </c>
      <c r="J153" t="s">
        <v>49</v>
      </c>
      <c r="K153" t="s">
        <v>1248</v>
      </c>
      <c r="L153" s="48">
        <v>90</v>
      </c>
    </row>
    <row r="154" spans="1:12">
      <c r="A154">
        <v>4384727</v>
      </c>
      <c r="B154" s="52">
        <v>284000</v>
      </c>
      <c r="C154" t="s">
        <v>1598</v>
      </c>
      <c r="D154" t="s">
        <v>1243</v>
      </c>
      <c r="E154" t="s">
        <v>1292</v>
      </c>
      <c r="F154" t="s">
        <v>1597</v>
      </c>
      <c r="G154" t="s">
        <v>48</v>
      </c>
      <c r="H154" s="49">
        <v>43864</v>
      </c>
      <c r="I154" t="s">
        <v>45</v>
      </c>
      <c r="J154" t="s">
        <v>49</v>
      </c>
      <c r="K154" t="s">
        <v>1248</v>
      </c>
      <c r="L154" s="48">
        <v>90</v>
      </c>
    </row>
    <row r="155" spans="1:12">
      <c r="A155">
        <v>4384757</v>
      </c>
      <c r="B155" s="52">
        <v>50600</v>
      </c>
      <c r="C155" t="s">
        <v>1593</v>
      </c>
      <c r="D155" t="s">
        <v>1243</v>
      </c>
      <c r="E155" t="s">
        <v>1292</v>
      </c>
      <c r="F155" t="s">
        <v>1599</v>
      </c>
      <c r="G155" t="s">
        <v>48</v>
      </c>
      <c r="H155" s="49">
        <v>43864</v>
      </c>
      <c r="I155" t="s">
        <v>45</v>
      </c>
      <c r="J155" t="s">
        <v>49</v>
      </c>
      <c r="K155" t="s">
        <v>1248</v>
      </c>
      <c r="L155" s="48">
        <v>90</v>
      </c>
    </row>
    <row r="156" spans="1:12">
      <c r="A156">
        <v>4384875</v>
      </c>
      <c r="B156" s="52">
        <v>77000</v>
      </c>
      <c r="C156" t="s">
        <v>1430</v>
      </c>
      <c r="D156" t="s">
        <v>1243</v>
      </c>
      <c r="E156" t="s">
        <v>1292</v>
      </c>
      <c r="F156" t="s">
        <v>1600</v>
      </c>
      <c r="G156" t="s">
        <v>48</v>
      </c>
      <c r="H156" s="49">
        <v>43865</v>
      </c>
      <c r="I156" t="s">
        <v>45</v>
      </c>
      <c r="J156" t="s">
        <v>49</v>
      </c>
      <c r="K156" t="s">
        <v>1248</v>
      </c>
      <c r="L156" s="48">
        <v>90</v>
      </c>
    </row>
    <row r="157" spans="1:12">
      <c r="A157">
        <v>4384876</v>
      </c>
      <c r="B157" s="52">
        <v>50600</v>
      </c>
      <c r="C157" t="s">
        <v>1430</v>
      </c>
      <c r="D157" t="s">
        <v>1243</v>
      </c>
      <c r="E157" t="s">
        <v>1292</v>
      </c>
      <c r="F157" t="s">
        <v>1601</v>
      </c>
      <c r="G157" t="s">
        <v>48</v>
      </c>
      <c r="H157" s="49">
        <v>43865</v>
      </c>
      <c r="I157" t="s">
        <v>45</v>
      </c>
      <c r="J157" t="s">
        <v>49</v>
      </c>
      <c r="K157" t="s">
        <v>1248</v>
      </c>
      <c r="L157" s="48">
        <v>90</v>
      </c>
    </row>
    <row r="158" spans="1:12">
      <c r="A158">
        <v>4385024</v>
      </c>
      <c r="B158" s="52">
        <v>201000</v>
      </c>
      <c r="C158" t="s">
        <v>1603</v>
      </c>
      <c r="D158" t="s">
        <v>1243</v>
      </c>
      <c r="E158" t="s">
        <v>1292</v>
      </c>
      <c r="F158" t="s">
        <v>1602</v>
      </c>
      <c r="G158" t="s">
        <v>48</v>
      </c>
      <c r="H158" s="49">
        <v>43865</v>
      </c>
      <c r="I158" t="s">
        <v>45</v>
      </c>
      <c r="J158" t="s">
        <v>49</v>
      </c>
      <c r="K158" t="s">
        <v>1248</v>
      </c>
      <c r="L158" s="48">
        <v>90</v>
      </c>
    </row>
    <row r="159" spans="1:12">
      <c r="A159">
        <v>4385031</v>
      </c>
      <c r="B159" s="52">
        <v>135500</v>
      </c>
      <c r="C159" t="s">
        <v>1465</v>
      </c>
      <c r="D159" t="s">
        <v>1243</v>
      </c>
      <c r="E159" t="s">
        <v>1292</v>
      </c>
      <c r="F159" t="s">
        <v>1604</v>
      </c>
      <c r="G159" t="s">
        <v>48</v>
      </c>
      <c r="H159" s="49">
        <v>43865</v>
      </c>
      <c r="I159" t="s">
        <v>45</v>
      </c>
      <c r="J159" t="s">
        <v>49</v>
      </c>
      <c r="K159" t="s">
        <v>1248</v>
      </c>
      <c r="L159" s="48">
        <v>90</v>
      </c>
    </row>
    <row r="160" spans="1:12">
      <c r="A160">
        <v>4385035</v>
      </c>
      <c r="B160" s="52">
        <v>142500</v>
      </c>
      <c r="C160" t="s">
        <v>1606</v>
      </c>
      <c r="D160" t="s">
        <v>1243</v>
      </c>
      <c r="E160" t="s">
        <v>1292</v>
      </c>
      <c r="F160" t="s">
        <v>1605</v>
      </c>
      <c r="G160" t="s">
        <v>48</v>
      </c>
      <c r="H160" s="49">
        <v>43865</v>
      </c>
      <c r="I160" t="s">
        <v>45</v>
      </c>
      <c r="J160" t="s">
        <v>49</v>
      </c>
      <c r="K160" t="s">
        <v>1248</v>
      </c>
      <c r="L160" s="48">
        <v>90</v>
      </c>
    </row>
    <row r="161" spans="1:12">
      <c r="A161">
        <v>4385059</v>
      </c>
      <c r="B161" s="52">
        <v>67600</v>
      </c>
      <c r="C161" t="s">
        <v>1598</v>
      </c>
      <c r="D161" t="s">
        <v>1243</v>
      </c>
      <c r="E161" t="s">
        <v>1292</v>
      </c>
      <c r="F161" t="s">
        <v>1607</v>
      </c>
      <c r="G161" t="s">
        <v>48</v>
      </c>
      <c r="H161" s="49">
        <v>43865</v>
      </c>
      <c r="I161" t="s">
        <v>45</v>
      </c>
      <c r="J161" t="s">
        <v>49</v>
      </c>
      <c r="K161" t="s">
        <v>1248</v>
      </c>
      <c r="L161" s="48">
        <v>90</v>
      </c>
    </row>
    <row r="162" spans="1:12">
      <c r="A162">
        <v>4385138</v>
      </c>
      <c r="B162" s="52">
        <v>50600</v>
      </c>
      <c r="C162" t="s">
        <v>1461</v>
      </c>
      <c r="D162" t="s">
        <v>1243</v>
      </c>
      <c r="E162" t="s">
        <v>1292</v>
      </c>
      <c r="F162" t="s">
        <v>1608</v>
      </c>
      <c r="G162" t="s">
        <v>48</v>
      </c>
      <c r="H162" s="49">
        <v>43866</v>
      </c>
      <c r="I162" t="s">
        <v>45</v>
      </c>
      <c r="J162" t="s">
        <v>49</v>
      </c>
      <c r="K162" t="s">
        <v>1248</v>
      </c>
      <c r="L162" s="48">
        <v>90</v>
      </c>
    </row>
    <row r="163" spans="1:12">
      <c r="A163">
        <v>4385330</v>
      </c>
      <c r="B163" s="52">
        <v>227400</v>
      </c>
      <c r="C163" t="s">
        <v>1552</v>
      </c>
      <c r="D163" t="s">
        <v>1243</v>
      </c>
      <c r="E163" t="s">
        <v>1292</v>
      </c>
      <c r="F163" t="s">
        <v>1609</v>
      </c>
      <c r="G163" t="s">
        <v>48</v>
      </c>
      <c r="H163" s="49">
        <v>43867</v>
      </c>
      <c r="I163" t="s">
        <v>45</v>
      </c>
      <c r="J163" t="s">
        <v>49</v>
      </c>
      <c r="K163" t="s">
        <v>1248</v>
      </c>
      <c r="L163" s="48">
        <v>90</v>
      </c>
    </row>
    <row r="164" spans="1:12">
      <c r="A164">
        <v>4385391</v>
      </c>
      <c r="B164" s="52">
        <v>50600</v>
      </c>
      <c r="C164" t="s">
        <v>1611</v>
      </c>
      <c r="D164" t="s">
        <v>1243</v>
      </c>
      <c r="E164" t="s">
        <v>1292</v>
      </c>
      <c r="F164" t="s">
        <v>1610</v>
      </c>
      <c r="G164" t="s">
        <v>48</v>
      </c>
      <c r="H164" s="49">
        <v>43867</v>
      </c>
      <c r="I164" t="s">
        <v>45</v>
      </c>
      <c r="J164" t="s">
        <v>49</v>
      </c>
      <c r="K164" t="s">
        <v>1248</v>
      </c>
      <c r="L164" s="48">
        <v>90</v>
      </c>
    </row>
    <row r="165" spans="1:12">
      <c r="A165">
        <v>4385396</v>
      </c>
      <c r="B165" s="52">
        <v>50600</v>
      </c>
      <c r="C165" t="s">
        <v>1613</v>
      </c>
      <c r="D165" t="s">
        <v>1243</v>
      </c>
      <c r="E165" t="s">
        <v>1292</v>
      </c>
      <c r="F165" t="s">
        <v>1612</v>
      </c>
      <c r="G165" t="s">
        <v>48</v>
      </c>
      <c r="H165" s="49">
        <v>43867</v>
      </c>
      <c r="I165" t="s">
        <v>45</v>
      </c>
      <c r="J165" t="s">
        <v>49</v>
      </c>
      <c r="K165" t="s">
        <v>1248</v>
      </c>
      <c r="L165" s="48">
        <v>90</v>
      </c>
    </row>
    <row r="166" spans="1:12">
      <c r="A166">
        <v>4385398</v>
      </c>
      <c r="B166" s="52">
        <v>24000</v>
      </c>
      <c r="C166" t="s">
        <v>1613</v>
      </c>
      <c r="D166" t="s">
        <v>1243</v>
      </c>
      <c r="E166" t="s">
        <v>1292</v>
      </c>
      <c r="F166" t="s">
        <v>1614</v>
      </c>
      <c r="G166" t="s">
        <v>48</v>
      </c>
      <c r="H166" s="49">
        <v>43867</v>
      </c>
      <c r="I166" t="s">
        <v>45</v>
      </c>
      <c r="J166" t="s">
        <v>49</v>
      </c>
      <c r="K166" t="s">
        <v>1248</v>
      </c>
      <c r="L166" s="48">
        <v>90</v>
      </c>
    </row>
    <row r="167" spans="1:12">
      <c r="A167">
        <v>4385401</v>
      </c>
      <c r="B167" s="52">
        <v>50600</v>
      </c>
      <c r="C167" t="s">
        <v>1568</v>
      </c>
      <c r="D167" t="s">
        <v>1243</v>
      </c>
      <c r="E167" t="s">
        <v>1292</v>
      </c>
      <c r="F167" t="s">
        <v>1615</v>
      </c>
      <c r="G167" t="s">
        <v>48</v>
      </c>
      <c r="H167" s="49">
        <v>43867</v>
      </c>
      <c r="I167" t="s">
        <v>45</v>
      </c>
      <c r="J167" t="s">
        <v>49</v>
      </c>
      <c r="K167" t="s">
        <v>1248</v>
      </c>
      <c r="L167" s="48">
        <v>90</v>
      </c>
    </row>
    <row r="168" spans="1:12">
      <c r="A168">
        <v>4385413</v>
      </c>
      <c r="B168" s="52">
        <v>50600</v>
      </c>
      <c r="C168" t="s">
        <v>1617</v>
      </c>
      <c r="D168" t="s">
        <v>1243</v>
      </c>
      <c r="E168" t="s">
        <v>1292</v>
      </c>
      <c r="F168" t="s">
        <v>1616</v>
      </c>
      <c r="G168" t="s">
        <v>48</v>
      </c>
      <c r="H168" s="49">
        <v>43867</v>
      </c>
      <c r="I168" t="s">
        <v>45</v>
      </c>
      <c r="J168" t="s">
        <v>49</v>
      </c>
      <c r="K168" t="s">
        <v>1248</v>
      </c>
      <c r="L168" s="48">
        <v>90</v>
      </c>
    </row>
    <row r="169" spans="1:12">
      <c r="A169">
        <v>4385422</v>
      </c>
      <c r="B169" s="52">
        <v>117000</v>
      </c>
      <c r="C169" t="s">
        <v>1588</v>
      </c>
      <c r="D169" t="s">
        <v>1243</v>
      </c>
      <c r="E169" t="s">
        <v>1292</v>
      </c>
      <c r="F169" t="s">
        <v>1618</v>
      </c>
      <c r="G169" t="s">
        <v>48</v>
      </c>
      <c r="H169" s="49">
        <v>43867</v>
      </c>
      <c r="I169" t="s">
        <v>45</v>
      </c>
      <c r="J169" t="s">
        <v>49</v>
      </c>
      <c r="K169" t="s">
        <v>1248</v>
      </c>
      <c r="L169" s="48">
        <v>90</v>
      </c>
    </row>
    <row r="170" spans="1:12">
      <c r="A170">
        <v>4385426</v>
      </c>
      <c r="B170" s="52">
        <v>227400</v>
      </c>
      <c r="C170" t="s">
        <v>1620</v>
      </c>
      <c r="D170" t="s">
        <v>1243</v>
      </c>
      <c r="E170" t="s">
        <v>1292</v>
      </c>
      <c r="F170" t="s">
        <v>1619</v>
      </c>
      <c r="G170" t="s">
        <v>48</v>
      </c>
      <c r="H170" s="49">
        <v>43867</v>
      </c>
      <c r="I170" t="s">
        <v>45</v>
      </c>
      <c r="J170" t="s">
        <v>49</v>
      </c>
      <c r="K170" t="s">
        <v>1248</v>
      </c>
      <c r="L170" s="48">
        <v>90</v>
      </c>
    </row>
    <row r="171" spans="1:12">
      <c r="A171">
        <v>4385451</v>
      </c>
      <c r="B171" s="52">
        <v>24000</v>
      </c>
      <c r="C171" t="s">
        <v>1622</v>
      </c>
      <c r="D171" t="s">
        <v>1243</v>
      </c>
      <c r="E171" t="s">
        <v>1292</v>
      </c>
      <c r="F171" t="s">
        <v>1621</v>
      </c>
      <c r="G171" t="s">
        <v>48</v>
      </c>
      <c r="H171" s="49">
        <v>43867</v>
      </c>
      <c r="I171" t="s">
        <v>45</v>
      </c>
      <c r="J171" t="s">
        <v>49</v>
      </c>
      <c r="K171" t="s">
        <v>1248</v>
      </c>
      <c r="L171" s="48">
        <v>90</v>
      </c>
    </row>
    <row r="172" spans="1:12">
      <c r="A172">
        <v>4385454</v>
      </c>
      <c r="B172" s="52">
        <v>24000</v>
      </c>
      <c r="C172" t="s">
        <v>1624</v>
      </c>
      <c r="D172" t="s">
        <v>1243</v>
      </c>
      <c r="E172" t="s">
        <v>1292</v>
      </c>
      <c r="F172" t="s">
        <v>1623</v>
      </c>
      <c r="G172" t="s">
        <v>48</v>
      </c>
      <c r="H172" s="49">
        <v>43867</v>
      </c>
      <c r="I172" t="s">
        <v>45</v>
      </c>
      <c r="J172" t="s">
        <v>49</v>
      </c>
      <c r="K172" t="s">
        <v>1248</v>
      </c>
      <c r="L172" s="48">
        <v>90</v>
      </c>
    </row>
    <row r="173" spans="1:12">
      <c r="A173">
        <v>4385672</v>
      </c>
      <c r="B173" s="52">
        <v>50600</v>
      </c>
      <c r="C173" t="s">
        <v>1624</v>
      </c>
      <c r="D173" t="s">
        <v>1243</v>
      </c>
      <c r="E173" t="s">
        <v>1292</v>
      </c>
      <c r="F173" t="s">
        <v>1625</v>
      </c>
      <c r="G173" t="s">
        <v>48</v>
      </c>
      <c r="H173" s="49">
        <v>43868</v>
      </c>
      <c r="I173" t="s">
        <v>45</v>
      </c>
      <c r="J173" t="s">
        <v>49</v>
      </c>
      <c r="K173" t="s">
        <v>1248</v>
      </c>
      <c r="L173" s="48">
        <v>90</v>
      </c>
    </row>
    <row r="174" spans="1:12">
      <c r="A174">
        <v>4385675</v>
      </c>
      <c r="B174" s="52">
        <v>50600</v>
      </c>
      <c r="C174" t="s">
        <v>1627</v>
      </c>
      <c r="D174" t="s">
        <v>1243</v>
      </c>
      <c r="E174" t="s">
        <v>1292</v>
      </c>
      <c r="F174" t="s">
        <v>1626</v>
      </c>
      <c r="G174" t="s">
        <v>48</v>
      </c>
      <c r="H174" s="49">
        <v>43868</v>
      </c>
      <c r="I174" t="s">
        <v>45</v>
      </c>
      <c r="J174" t="s">
        <v>49</v>
      </c>
      <c r="K174" t="s">
        <v>1248</v>
      </c>
      <c r="L174" s="48">
        <v>90</v>
      </c>
    </row>
    <row r="175" spans="1:12">
      <c r="A175">
        <v>4385679</v>
      </c>
      <c r="B175" s="52">
        <v>50600</v>
      </c>
      <c r="C175" t="s">
        <v>1577</v>
      </c>
      <c r="D175" t="s">
        <v>1243</v>
      </c>
      <c r="E175" t="s">
        <v>1292</v>
      </c>
      <c r="F175" t="s">
        <v>1628</v>
      </c>
      <c r="G175" t="s">
        <v>48</v>
      </c>
      <c r="H175" s="49">
        <v>43868</v>
      </c>
      <c r="I175" t="s">
        <v>45</v>
      </c>
      <c r="J175" t="s">
        <v>49</v>
      </c>
      <c r="K175" t="s">
        <v>1248</v>
      </c>
      <c r="L175" s="48">
        <v>90</v>
      </c>
    </row>
    <row r="176" spans="1:12">
      <c r="A176">
        <v>4385680</v>
      </c>
      <c r="B176" s="52">
        <v>50600</v>
      </c>
      <c r="C176" t="s">
        <v>1481</v>
      </c>
      <c r="D176" t="s">
        <v>1243</v>
      </c>
      <c r="E176" t="s">
        <v>1292</v>
      </c>
      <c r="F176" t="s">
        <v>1629</v>
      </c>
      <c r="G176" t="s">
        <v>48</v>
      </c>
      <c r="H176" s="49">
        <v>43868</v>
      </c>
      <c r="I176" t="s">
        <v>45</v>
      </c>
      <c r="J176" t="s">
        <v>49</v>
      </c>
      <c r="K176" t="s">
        <v>1248</v>
      </c>
      <c r="L176" s="48">
        <v>90</v>
      </c>
    </row>
    <row r="177" spans="1:12">
      <c r="A177">
        <v>4385718</v>
      </c>
      <c r="B177" s="52">
        <v>50600</v>
      </c>
      <c r="C177" t="s">
        <v>1457</v>
      </c>
      <c r="D177" t="s">
        <v>1243</v>
      </c>
      <c r="E177" t="s">
        <v>1292</v>
      </c>
      <c r="F177" t="s">
        <v>1630</v>
      </c>
      <c r="G177" t="s">
        <v>48</v>
      </c>
      <c r="H177" s="49">
        <v>43868</v>
      </c>
      <c r="I177" t="s">
        <v>45</v>
      </c>
      <c r="J177" t="s">
        <v>49</v>
      </c>
      <c r="K177" t="s">
        <v>1248</v>
      </c>
      <c r="L177" s="48">
        <v>90</v>
      </c>
    </row>
    <row r="178" spans="1:12">
      <c r="A178">
        <v>4385791</v>
      </c>
      <c r="B178" s="52">
        <v>50600</v>
      </c>
      <c r="C178" t="s">
        <v>1632</v>
      </c>
      <c r="D178" t="s">
        <v>1243</v>
      </c>
      <c r="E178" t="s">
        <v>1292</v>
      </c>
      <c r="F178" t="s">
        <v>1631</v>
      </c>
      <c r="G178" t="s">
        <v>48</v>
      </c>
      <c r="H178" s="49">
        <v>43868</v>
      </c>
      <c r="I178" t="s">
        <v>45</v>
      </c>
      <c r="J178" t="s">
        <v>49</v>
      </c>
      <c r="K178" t="s">
        <v>1248</v>
      </c>
      <c r="L178" s="48">
        <v>90</v>
      </c>
    </row>
    <row r="179" spans="1:12">
      <c r="A179">
        <v>4385832</v>
      </c>
      <c r="B179" s="52">
        <v>50600</v>
      </c>
      <c r="C179" t="s">
        <v>1523</v>
      </c>
      <c r="D179" t="s">
        <v>1243</v>
      </c>
      <c r="E179" t="s">
        <v>1292</v>
      </c>
      <c r="F179" t="s">
        <v>1633</v>
      </c>
      <c r="G179" t="s">
        <v>48</v>
      </c>
      <c r="H179" s="49">
        <v>43869</v>
      </c>
      <c r="I179" t="s">
        <v>45</v>
      </c>
      <c r="J179" t="s">
        <v>49</v>
      </c>
      <c r="K179" t="s">
        <v>1248</v>
      </c>
      <c r="L179" s="48">
        <v>90</v>
      </c>
    </row>
    <row r="180" spans="1:12">
      <c r="A180">
        <v>4385855</v>
      </c>
      <c r="B180" s="52">
        <v>50600</v>
      </c>
      <c r="C180" t="s">
        <v>1635</v>
      </c>
      <c r="D180" t="s">
        <v>1243</v>
      </c>
      <c r="E180" t="s">
        <v>1292</v>
      </c>
      <c r="F180" t="s">
        <v>1634</v>
      </c>
      <c r="G180" t="s">
        <v>48</v>
      </c>
      <c r="H180" s="49">
        <v>43869</v>
      </c>
      <c r="I180" t="s">
        <v>45</v>
      </c>
      <c r="J180" t="s">
        <v>49</v>
      </c>
      <c r="K180" t="s">
        <v>1248</v>
      </c>
      <c r="L180" s="48">
        <v>90</v>
      </c>
    </row>
    <row r="181" spans="1:12">
      <c r="A181">
        <v>4385862</v>
      </c>
      <c r="B181" s="52">
        <v>50600</v>
      </c>
      <c r="C181" t="s">
        <v>1475</v>
      </c>
      <c r="D181" t="s">
        <v>1243</v>
      </c>
      <c r="E181" t="s">
        <v>1292</v>
      </c>
      <c r="F181" t="s">
        <v>1636</v>
      </c>
      <c r="G181" t="s">
        <v>48</v>
      </c>
      <c r="H181" s="49">
        <v>43869</v>
      </c>
      <c r="I181" t="s">
        <v>45</v>
      </c>
      <c r="J181" t="s">
        <v>49</v>
      </c>
      <c r="K181" t="s">
        <v>1248</v>
      </c>
      <c r="L181" s="48">
        <v>90</v>
      </c>
    </row>
    <row r="182" spans="1:12">
      <c r="A182">
        <v>4385864</v>
      </c>
      <c r="B182" s="52">
        <v>50600</v>
      </c>
      <c r="C182" t="s">
        <v>1638</v>
      </c>
      <c r="D182" t="s">
        <v>1243</v>
      </c>
      <c r="E182" t="s">
        <v>1292</v>
      </c>
      <c r="F182" t="s">
        <v>1637</v>
      </c>
      <c r="G182" t="s">
        <v>48</v>
      </c>
      <c r="H182" s="49">
        <v>43869</v>
      </c>
      <c r="I182" t="s">
        <v>45</v>
      </c>
      <c r="J182" t="s">
        <v>49</v>
      </c>
      <c r="K182" t="s">
        <v>1248</v>
      </c>
      <c r="L182" s="48">
        <v>90</v>
      </c>
    </row>
    <row r="183" spans="1:12">
      <c r="A183">
        <v>4385995</v>
      </c>
      <c r="B183" s="52">
        <v>50600</v>
      </c>
      <c r="C183" t="s">
        <v>1545</v>
      </c>
      <c r="D183" t="s">
        <v>1243</v>
      </c>
      <c r="E183" t="s">
        <v>1292</v>
      </c>
      <c r="F183" t="s">
        <v>1639</v>
      </c>
      <c r="G183" t="s">
        <v>48</v>
      </c>
      <c r="H183" s="49">
        <v>43871</v>
      </c>
      <c r="I183" t="s">
        <v>45</v>
      </c>
      <c r="J183" t="s">
        <v>49</v>
      </c>
      <c r="K183" t="s">
        <v>1248</v>
      </c>
      <c r="L183" s="48">
        <v>90</v>
      </c>
    </row>
    <row r="184" spans="1:12">
      <c r="A184">
        <v>4386213</v>
      </c>
      <c r="B184" s="52">
        <v>77000</v>
      </c>
      <c r="C184" t="s">
        <v>1459</v>
      </c>
      <c r="D184" t="s">
        <v>1243</v>
      </c>
      <c r="E184" t="s">
        <v>1292</v>
      </c>
      <c r="F184" t="s">
        <v>1640</v>
      </c>
      <c r="G184" t="s">
        <v>48</v>
      </c>
      <c r="H184" s="49">
        <v>43872</v>
      </c>
      <c r="I184" t="s">
        <v>45</v>
      </c>
      <c r="J184" t="s">
        <v>49</v>
      </c>
      <c r="K184" t="s">
        <v>1248</v>
      </c>
      <c r="L184" s="48">
        <v>90</v>
      </c>
    </row>
    <row r="185" spans="1:12">
      <c r="A185">
        <v>4386214</v>
      </c>
      <c r="B185" s="52">
        <v>24000</v>
      </c>
      <c r="C185" t="s">
        <v>1459</v>
      </c>
      <c r="D185" t="s">
        <v>1243</v>
      </c>
      <c r="E185" t="s">
        <v>1292</v>
      </c>
      <c r="F185" t="s">
        <v>1641</v>
      </c>
      <c r="G185" t="s">
        <v>48</v>
      </c>
      <c r="H185" s="49">
        <v>43872</v>
      </c>
      <c r="I185" t="s">
        <v>45</v>
      </c>
      <c r="J185" t="s">
        <v>49</v>
      </c>
      <c r="K185" t="s">
        <v>1248</v>
      </c>
      <c r="L185" s="48">
        <v>90</v>
      </c>
    </row>
    <row r="186" spans="1:12">
      <c r="A186">
        <v>4386221</v>
      </c>
      <c r="B186" s="52">
        <v>24000</v>
      </c>
      <c r="C186" t="s">
        <v>1598</v>
      </c>
      <c r="D186" t="s">
        <v>1243</v>
      </c>
      <c r="E186" t="s">
        <v>1292</v>
      </c>
      <c r="F186" t="s">
        <v>1642</v>
      </c>
      <c r="G186" t="s">
        <v>48</v>
      </c>
      <c r="H186" s="49">
        <v>43872</v>
      </c>
      <c r="I186" t="s">
        <v>45</v>
      </c>
      <c r="J186" t="s">
        <v>49</v>
      </c>
      <c r="K186" t="s">
        <v>1248</v>
      </c>
      <c r="L186" s="48">
        <v>90</v>
      </c>
    </row>
    <row r="187" spans="1:12">
      <c r="A187">
        <v>4386303</v>
      </c>
      <c r="B187" s="52">
        <v>50600</v>
      </c>
      <c r="C187" t="s">
        <v>1598</v>
      </c>
      <c r="D187" t="s">
        <v>1243</v>
      </c>
      <c r="E187" t="s">
        <v>1292</v>
      </c>
      <c r="F187" t="s">
        <v>1643</v>
      </c>
      <c r="G187" t="s">
        <v>48</v>
      </c>
      <c r="H187" s="49">
        <v>43872</v>
      </c>
      <c r="I187" t="s">
        <v>45</v>
      </c>
      <c r="J187" t="s">
        <v>49</v>
      </c>
      <c r="K187" t="s">
        <v>1248</v>
      </c>
      <c r="L187" s="48">
        <v>90</v>
      </c>
    </row>
    <row r="188" spans="1:12">
      <c r="A188">
        <v>4386433</v>
      </c>
      <c r="B188" s="52">
        <v>189000</v>
      </c>
      <c r="C188" t="s">
        <v>1645</v>
      </c>
      <c r="D188" t="s">
        <v>1243</v>
      </c>
      <c r="E188" t="s">
        <v>1292</v>
      </c>
      <c r="F188" t="s">
        <v>1644</v>
      </c>
      <c r="G188" t="s">
        <v>48</v>
      </c>
      <c r="H188" s="49">
        <v>43873</v>
      </c>
      <c r="I188" t="s">
        <v>45</v>
      </c>
      <c r="J188" t="s">
        <v>49</v>
      </c>
      <c r="K188" t="s">
        <v>1248</v>
      </c>
      <c r="L188" s="48">
        <v>90</v>
      </c>
    </row>
    <row r="189" spans="1:12">
      <c r="A189">
        <v>4386685</v>
      </c>
      <c r="B189" s="52">
        <v>369600</v>
      </c>
      <c r="C189" t="s">
        <v>1465</v>
      </c>
      <c r="D189" t="s">
        <v>1243</v>
      </c>
      <c r="E189" t="s">
        <v>1292</v>
      </c>
      <c r="F189" t="s">
        <v>1646</v>
      </c>
      <c r="G189" t="s">
        <v>48</v>
      </c>
      <c r="H189" s="49">
        <v>43874</v>
      </c>
      <c r="I189" t="s">
        <v>45</v>
      </c>
      <c r="J189" t="s">
        <v>49</v>
      </c>
      <c r="K189" t="s">
        <v>1248</v>
      </c>
      <c r="L189" s="48">
        <v>90</v>
      </c>
    </row>
    <row r="190" spans="1:12">
      <c r="A190">
        <v>4386769</v>
      </c>
      <c r="B190" s="52">
        <v>369600</v>
      </c>
      <c r="C190" t="s">
        <v>1648</v>
      </c>
      <c r="D190" t="s">
        <v>1243</v>
      </c>
      <c r="E190" t="s">
        <v>1292</v>
      </c>
      <c r="F190" t="s">
        <v>1647</v>
      </c>
      <c r="G190" t="s">
        <v>48</v>
      </c>
      <c r="H190" s="49">
        <v>43874</v>
      </c>
      <c r="I190" t="s">
        <v>45</v>
      </c>
      <c r="J190" t="s">
        <v>49</v>
      </c>
      <c r="K190" t="s">
        <v>1248</v>
      </c>
      <c r="L190" s="48">
        <v>90</v>
      </c>
    </row>
    <row r="191" spans="1:12">
      <c r="A191">
        <v>4386770</v>
      </c>
      <c r="B191" s="52">
        <v>369600</v>
      </c>
      <c r="C191" t="s">
        <v>1576</v>
      </c>
      <c r="D191" t="s">
        <v>1243</v>
      </c>
      <c r="E191" t="s">
        <v>1292</v>
      </c>
      <c r="F191" t="s">
        <v>1649</v>
      </c>
      <c r="G191" t="s">
        <v>48</v>
      </c>
      <c r="H191" s="49">
        <v>43874</v>
      </c>
      <c r="I191" t="s">
        <v>45</v>
      </c>
      <c r="J191" t="s">
        <v>49</v>
      </c>
      <c r="K191" t="s">
        <v>1248</v>
      </c>
      <c r="L191" s="48">
        <v>90</v>
      </c>
    </row>
    <row r="192" spans="1:12">
      <c r="A192">
        <v>4386787</v>
      </c>
      <c r="B192" s="52">
        <v>369600</v>
      </c>
      <c r="C192" t="s">
        <v>1648</v>
      </c>
      <c r="D192" t="s">
        <v>1243</v>
      </c>
      <c r="E192" t="s">
        <v>1292</v>
      </c>
      <c r="F192" t="s">
        <v>1650</v>
      </c>
      <c r="G192" t="s">
        <v>48</v>
      </c>
      <c r="H192" s="49">
        <v>43874</v>
      </c>
      <c r="I192" t="s">
        <v>45</v>
      </c>
      <c r="J192" t="s">
        <v>49</v>
      </c>
      <c r="K192" t="s">
        <v>1248</v>
      </c>
      <c r="L192" s="48">
        <v>90</v>
      </c>
    </row>
    <row r="193" spans="1:12">
      <c r="A193">
        <v>4387261</v>
      </c>
      <c r="B193" s="52">
        <v>77000</v>
      </c>
      <c r="C193" t="s">
        <v>1580</v>
      </c>
      <c r="D193" t="s">
        <v>1243</v>
      </c>
      <c r="E193" t="s">
        <v>1292</v>
      </c>
      <c r="F193" t="s">
        <v>1651</v>
      </c>
      <c r="G193" t="s">
        <v>48</v>
      </c>
      <c r="H193" s="49">
        <v>43878</v>
      </c>
      <c r="I193" t="s">
        <v>45</v>
      </c>
      <c r="J193" t="s">
        <v>49</v>
      </c>
      <c r="K193" t="s">
        <v>1248</v>
      </c>
      <c r="L193" s="48">
        <v>90</v>
      </c>
    </row>
    <row r="194" spans="1:12">
      <c r="A194">
        <v>4387266</v>
      </c>
      <c r="B194" s="52">
        <v>16100</v>
      </c>
      <c r="C194" t="s">
        <v>1653</v>
      </c>
      <c r="D194" t="s">
        <v>1243</v>
      </c>
      <c r="E194" t="s">
        <v>1292</v>
      </c>
      <c r="F194" t="s">
        <v>1652</v>
      </c>
      <c r="G194" t="s">
        <v>48</v>
      </c>
      <c r="H194" s="49">
        <v>43878</v>
      </c>
      <c r="I194" t="s">
        <v>45</v>
      </c>
      <c r="J194" t="s">
        <v>49</v>
      </c>
      <c r="K194" t="s">
        <v>1248</v>
      </c>
      <c r="L194" s="48">
        <v>90</v>
      </c>
    </row>
    <row r="195" spans="1:12">
      <c r="A195">
        <v>4387272</v>
      </c>
      <c r="B195" s="52">
        <v>24600</v>
      </c>
      <c r="C195" t="s">
        <v>1655</v>
      </c>
      <c r="D195" t="s">
        <v>1243</v>
      </c>
      <c r="E195" t="s">
        <v>1292</v>
      </c>
      <c r="F195" t="s">
        <v>1654</v>
      </c>
      <c r="G195" t="s">
        <v>48</v>
      </c>
      <c r="H195" s="49">
        <v>43878</v>
      </c>
      <c r="I195" t="s">
        <v>45</v>
      </c>
      <c r="J195" t="s">
        <v>49</v>
      </c>
      <c r="K195" t="s">
        <v>1248</v>
      </c>
      <c r="L195" s="48">
        <v>90</v>
      </c>
    </row>
    <row r="196" spans="1:12">
      <c r="A196">
        <v>4387288</v>
      </c>
      <c r="B196" s="52">
        <v>135500</v>
      </c>
      <c r="C196" t="s">
        <v>1523</v>
      </c>
      <c r="D196" t="s">
        <v>1243</v>
      </c>
      <c r="E196" t="s">
        <v>1292</v>
      </c>
      <c r="F196" t="s">
        <v>1656</v>
      </c>
      <c r="G196" t="s">
        <v>48</v>
      </c>
      <c r="H196" s="49">
        <v>43878</v>
      </c>
      <c r="I196" t="s">
        <v>45</v>
      </c>
      <c r="J196" t="s">
        <v>49</v>
      </c>
      <c r="K196" t="s">
        <v>1248</v>
      </c>
      <c r="L196" s="48">
        <v>90</v>
      </c>
    </row>
    <row r="197" spans="1:12">
      <c r="A197">
        <v>4387296</v>
      </c>
      <c r="B197" s="52">
        <v>53500</v>
      </c>
      <c r="C197" t="s">
        <v>1658</v>
      </c>
      <c r="D197" t="s">
        <v>1243</v>
      </c>
      <c r="E197" t="s">
        <v>1292</v>
      </c>
      <c r="F197" t="s">
        <v>1657</v>
      </c>
      <c r="G197" t="s">
        <v>48</v>
      </c>
      <c r="H197" s="49">
        <v>43878</v>
      </c>
      <c r="I197" t="s">
        <v>45</v>
      </c>
      <c r="J197" t="s">
        <v>49</v>
      </c>
      <c r="K197" t="s">
        <v>1248</v>
      </c>
      <c r="L197" s="48">
        <v>90</v>
      </c>
    </row>
    <row r="198" spans="1:12">
      <c r="A198">
        <v>4387421</v>
      </c>
      <c r="B198" s="52">
        <v>16100</v>
      </c>
      <c r="C198" t="s">
        <v>1660</v>
      </c>
      <c r="D198" t="s">
        <v>1243</v>
      </c>
      <c r="E198" t="s">
        <v>1292</v>
      </c>
      <c r="F198" t="s">
        <v>1659</v>
      </c>
      <c r="G198" t="s">
        <v>48</v>
      </c>
      <c r="H198" s="49">
        <v>43879</v>
      </c>
      <c r="I198" t="s">
        <v>45</v>
      </c>
      <c r="J198" t="s">
        <v>49</v>
      </c>
      <c r="K198" t="s">
        <v>1248</v>
      </c>
      <c r="L198" s="48">
        <v>90</v>
      </c>
    </row>
    <row r="199" spans="1:12">
      <c r="A199">
        <v>4387422</v>
      </c>
      <c r="B199" s="52">
        <v>50600</v>
      </c>
      <c r="C199" t="s">
        <v>1660</v>
      </c>
      <c r="D199" t="s">
        <v>1243</v>
      </c>
      <c r="E199" t="s">
        <v>1292</v>
      </c>
      <c r="F199" t="s">
        <v>1661</v>
      </c>
      <c r="G199" t="s">
        <v>48</v>
      </c>
      <c r="H199" s="49">
        <v>43879</v>
      </c>
      <c r="I199" t="s">
        <v>45</v>
      </c>
      <c r="J199" t="s">
        <v>49</v>
      </c>
      <c r="K199" t="s">
        <v>1248</v>
      </c>
      <c r="L199" s="48">
        <v>90</v>
      </c>
    </row>
    <row r="200" spans="1:12">
      <c r="A200">
        <v>4387450</v>
      </c>
      <c r="B200" s="52">
        <v>50600</v>
      </c>
      <c r="C200" t="s">
        <v>1663</v>
      </c>
      <c r="D200" t="s">
        <v>1243</v>
      </c>
      <c r="E200" t="s">
        <v>1292</v>
      </c>
      <c r="F200" t="s">
        <v>1662</v>
      </c>
      <c r="G200" t="s">
        <v>48</v>
      </c>
      <c r="H200" s="49">
        <v>43879</v>
      </c>
      <c r="I200" t="s">
        <v>45</v>
      </c>
      <c r="J200" t="s">
        <v>49</v>
      </c>
      <c r="K200" t="s">
        <v>1248</v>
      </c>
      <c r="L200" s="48">
        <v>90</v>
      </c>
    </row>
    <row r="201" spans="1:12">
      <c r="A201">
        <v>4387464</v>
      </c>
      <c r="B201" s="52">
        <v>50600</v>
      </c>
      <c r="C201" t="s">
        <v>1510</v>
      </c>
      <c r="D201" t="s">
        <v>1243</v>
      </c>
      <c r="E201" t="s">
        <v>1292</v>
      </c>
      <c r="F201" t="s">
        <v>1664</v>
      </c>
      <c r="G201" t="s">
        <v>48</v>
      </c>
      <c r="H201" s="49">
        <v>43879</v>
      </c>
      <c r="I201" t="s">
        <v>45</v>
      </c>
      <c r="J201" t="s">
        <v>49</v>
      </c>
      <c r="K201" t="s">
        <v>1248</v>
      </c>
      <c r="L201" s="48">
        <v>90</v>
      </c>
    </row>
    <row r="202" spans="1:12">
      <c r="A202">
        <v>4388106</v>
      </c>
      <c r="B202" s="52">
        <v>50600</v>
      </c>
      <c r="C202" t="s">
        <v>1666</v>
      </c>
      <c r="D202" t="s">
        <v>1243</v>
      </c>
      <c r="E202" t="s">
        <v>1292</v>
      </c>
      <c r="F202" t="s">
        <v>1665</v>
      </c>
      <c r="G202" t="s">
        <v>48</v>
      </c>
      <c r="H202" s="49">
        <v>43882</v>
      </c>
      <c r="I202" t="s">
        <v>45</v>
      </c>
      <c r="J202" t="s">
        <v>49</v>
      </c>
      <c r="K202" t="s">
        <v>1248</v>
      </c>
      <c r="L202" s="48">
        <v>90</v>
      </c>
    </row>
    <row r="203" spans="1:12">
      <c r="A203">
        <v>4388273</v>
      </c>
      <c r="B203" s="52">
        <v>50600</v>
      </c>
      <c r="C203" t="s">
        <v>1668</v>
      </c>
      <c r="D203" t="s">
        <v>1243</v>
      </c>
      <c r="E203" t="s">
        <v>1292</v>
      </c>
      <c r="F203" t="s">
        <v>1667</v>
      </c>
      <c r="G203" t="s">
        <v>48</v>
      </c>
      <c r="H203" s="49">
        <v>43883</v>
      </c>
      <c r="I203" t="s">
        <v>45</v>
      </c>
      <c r="J203" t="s">
        <v>49</v>
      </c>
      <c r="K203" t="s">
        <v>1248</v>
      </c>
      <c r="L203" s="48">
        <v>90</v>
      </c>
    </row>
    <row r="204" spans="1:12">
      <c r="A204">
        <v>4388436</v>
      </c>
      <c r="B204" s="52">
        <v>50600</v>
      </c>
      <c r="C204" t="s">
        <v>1606</v>
      </c>
      <c r="D204" t="s">
        <v>1243</v>
      </c>
      <c r="E204" t="s">
        <v>1292</v>
      </c>
      <c r="F204" t="s">
        <v>1669</v>
      </c>
      <c r="G204" t="s">
        <v>48</v>
      </c>
      <c r="H204" s="49">
        <v>43885</v>
      </c>
      <c r="I204" t="s">
        <v>45</v>
      </c>
      <c r="J204" t="s">
        <v>49</v>
      </c>
      <c r="K204" t="s">
        <v>1248</v>
      </c>
      <c r="L204" s="48">
        <v>90</v>
      </c>
    </row>
    <row r="205" spans="1:12">
      <c r="A205">
        <v>4388443</v>
      </c>
      <c r="B205" s="52">
        <v>50600</v>
      </c>
      <c r="C205" t="s">
        <v>1671</v>
      </c>
      <c r="D205" t="s">
        <v>1243</v>
      </c>
      <c r="E205" t="s">
        <v>1292</v>
      </c>
      <c r="F205" t="s">
        <v>1670</v>
      </c>
      <c r="G205" t="s">
        <v>48</v>
      </c>
      <c r="H205" s="49">
        <v>43885</v>
      </c>
      <c r="I205" t="s">
        <v>45</v>
      </c>
      <c r="J205" t="s">
        <v>49</v>
      </c>
      <c r="K205" t="s">
        <v>1248</v>
      </c>
      <c r="L205" s="48">
        <v>90</v>
      </c>
    </row>
    <row r="206" spans="1:12">
      <c r="A206">
        <v>4388491</v>
      </c>
      <c r="B206" s="52">
        <v>50600</v>
      </c>
      <c r="C206" t="s">
        <v>1552</v>
      </c>
      <c r="D206" t="s">
        <v>1243</v>
      </c>
      <c r="E206" t="s">
        <v>1292</v>
      </c>
      <c r="F206" t="s">
        <v>1672</v>
      </c>
      <c r="G206" t="s">
        <v>48</v>
      </c>
      <c r="H206" s="49">
        <v>43885</v>
      </c>
      <c r="I206" t="s">
        <v>45</v>
      </c>
      <c r="J206" t="s">
        <v>49</v>
      </c>
      <c r="K206" t="s">
        <v>1248</v>
      </c>
      <c r="L206" s="48">
        <v>90</v>
      </c>
    </row>
    <row r="207" spans="1:12">
      <c r="A207">
        <v>4388615</v>
      </c>
      <c r="B207" s="52">
        <v>178400</v>
      </c>
      <c r="C207" t="s">
        <v>1440</v>
      </c>
      <c r="D207" t="s">
        <v>1243</v>
      </c>
      <c r="E207" t="s">
        <v>1292</v>
      </c>
      <c r="F207" t="s">
        <v>1673</v>
      </c>
      <c r="G207" t="s">
        <v>48</v>
      </c>
      <c r="H207" s="49">
        <v>43886</v>
      </c>
      <c r="I207" t="s">
        <v>45</v>
      </c>
      <c r="J207" t="s">
        <v>49</v>
      </c>
      <c r="K207" t="s">
        <v>1248</v>
      </c>
      <c r="L207" s="48">
        <v>90</v>
      </c>
    </row>
    <row r="208" spans="1:12">
      <c r="A208">
        <v>4388629</v>
      </c>
      <c r="B208" s="52">
        <v>50600</v>
      </c>
      <c r="C208" t="s">
        <v>1675</v>
      </c>
      <c r="D208" t="s">
        <v>1243</v>
      </c>
      <c r="E208" t="s">
        <v>1292</v>
      </c>
      <c r="F208" t="s">
        <v>1674</v>
      </c>
      <c r="G208" t="s">
        <v>48</v>
      </c>
      <c r="H208" s="49">
        <v>43886</v>
      </c>
      <c r="I208" t="s">
        <v>45</v>
      </c>
      <c r="J208" t="s">
        <v>49</v>
      </c>
      <c r="K208" t="s">
        <v>1248</v>
      </c>
      <c r="L208" s="48">
        <v>90</v>
      </c>
    </row>
    <row r="209" spans="1:12">
      <c r="A209">
        <v>4388633</v>
      </c>
      <c r="B209" s="52">
        <v>50600</v>
      </c>
      <c r="C209" t="s">
        <v>1452</v>
      </c>
      <c r="D209" t="s">
        <v>1243</v>
      </c>
      <c r="E209" t="s">
        <v>1292</v>
      </c>
      <c r="F209" t="s">
        <v>1676</v>
      </c>
      <c r="G209" t="s">
        <v>48</v>
      </c>
      <c r="H209" s="49">
        <v>43886</v>
      </c>
      <c r="I209" t="s">
        <v>45</v>
      </c>
      <c r="J209" t="s">
        <v>49</v>
      </c>
      <c r="K209" t="s">
        <v>1248</v>
      </c>
      <c r="L209" s="48">
        <v>90</v>
      </c>
    </row>
    <row r="210" spans="1:12">
      <c r="A210">
        <v>4388635</v>
      </c>
      <c r="B210" s="52">
        <v>50600</v>
      </c>
      <c r="C210" t="s">
        <v>1558</v>
      </c>
      <c r="D210" t="s">
        <v>1243</v>
      </c>
      <c r="E210" t="s">
        <v>1292</v>
      </c>
      <c r="F210" t="s">
        <v>1677</v>
      </c>
      <c r="G210" t="s">
        <v>48</v>
      </c>
      <c r="H210" s="49">
        <v>43886</v>
      </c>
      <c r="I210" t="s">
        <v>45</v>
      </c>
      <c r="J210" t="s">
        <v>49</v>
      </c>
      <c r="K210" t="s">
        <v>1248</v>
      </c>
      <c r="L210" s="48">
        <v>90</v>
      </c>
    </row>
    <row r="211" spans="1:12">
      <c r="A211">
        <v>4388794</v>
      </c>
      <c r="B211" s="52">
        <v>45300</v>
      </c>
      <c r="C211" t="s">
        <v>1679</v>
      </c>
      <c r="D211" t="s">
        <v>1243</v>
      </c>
      <c r="E211" t="s">
        <v>1292</v>
      </c>
      <c r="F211" t="s">
        <v>1678</v>
      </c>
      <c r="G211" t="s">
        <v>48</v>
      </c>
      <c r="H211" s="49">
        <v>43887</v>
      </c>
      <c r="I211" t="s">
        <v>45</v>
      </c>
      <c r="J211" t="s">
        <v>49</v>
      </c>
      <c r="K211" t="s">
        <v>1248</v>
      </c>
      <c r="L211" s="48">
        <v>90</v>
      </c>
    </row>
    <row r="212" spans="1:12">
      <c r="A212">
        <v>4388822</v>
      </c>
      <c r="B212" s="52">
        <v>137800</v>
      </c>
      <c r="C212" t="s">
        <v>1440</v>
      </c>
      <c r="D212" t="s">
        <v>1243</v>
      </c>
      <c r="E212" t="s">
        <v>1292</v>
      </c>
      <c r="F212" t="s">
        <v>1680</v>
      </c>
      <c r="G212" t="s">
        <v>48</v>
      </c>
      <c r="H212" s="49">
        <v>43887</v>
      </c>
      <c r="I212" t="s">
        <v>45</v>
      </c>
      <c r="J212" t="s">
        <v>49</v>
      </c>
      <c r="K212" t="s">
        <v>1248</v>
      </c>
      <c r="L212" s="48">
        <v>90</v>
      </c>
    </row>
    <row r="213" spans="1:12">
      <c r="A213">
        <v>4388876</v>
      </c>
      <c r="B213" s="52">
        <v>369600</v>
      </c>
      <c r="C213" t="s">
        <v>1682</v>
      </c>
      <c r="D213" t="s">
        <v>1243</v>
      </c>
      <c r="E213" t="s">
        <v>1292</v>
      </c>
      <c r="F213" t="s">
        <v>1681</v>
      </c>
      <c r="G213" t="s">
        <v>48</v>
      </c>
      <c r="H213" s="49">
        <v>43887</v>
      </c>
      <c r="I213" t="s">
        <v>45</v>
      </c>
      <c r="J213" t="s">
        <v>49</v>
      </c>
      <c r="K213" t="s">
        <v>1248</v>
      </c>
      <c r="L213" s="48">
        <v>90</v>
      </c>
    </row>
    <row r="214" spans="1:12">
      <c r="A214">
        <v>4388877</v>
      </c>
      <c r="B214" s="52">
        <v>50600</v>
      </c>
      <c r="C214" t="s">
        <v>1682</v>
      </c>
      <c r="D214" t="s">
        <v>1243</v>
      </c>
      <c r="E214" t="s">
        <v>1292</v>
      </c>
      <c r="F214" t="s">
        <v>1683</v>
      </c>
      <c r="G214" t="s">
        <v>48</v>
      </c>
      <c r="H214" s="49">
        <v>43887</v>
      </c>
      <c r="I214" t="s">
        <v>45</v>
      </c>
      <c r="J214" t="s">
        <v>49</v>
      </c>
      <c r="K214" t="s">
        <v>1248</v>
      </c>
      <c r="L214" s="48">
        <v>90</v>
      </c>
    </row>
    <row r="215" spans="1:12">
      <c r="A215">
        <v>4388991</v>
      </c>
      <c r="B215" s="52">
        <v>38000</v>
      </c>
      <c r="C215" t="s">
        <v>1679</v>
      </c>
      <c r="D215" t="s">
        <v>1243</v>
      </c>
      <c r="E215" t="s">
        <v>1292</v>
      </c>
      <c r="F215" t="s">
        <v>1684</v>
      </c>
      <c r="G215" t="s">
        <v>48</v>
      </c>
      <c r="H215" s="49">
        <v>43888</v>
      </c>
      <c r="I215" t="s">
        <v>45</v>
      </c>
      <c r="J215" t="s">
        <v>49</v>
      </c>
      <c r="K215" t="s">
        <v>1248</v>
      </c>
      <c r="L215" s="48">
        <v>90</v>
      </c>
    </row>
    <row r="216" spans="1:12">
      <c r="A216">
        <v>4389015</v>
      </c>
      <c r="B216" s="52">
        <v>50600</v>
      </c>
      <c r="C216" t="s">
        <v>1436</v>
      </c>
      <c r="D216" t="s">
        <v>1243</v>
      </c>
      <c r="E216" t="s">
        <v>1292</v>
      </c>
      <c r="F216" t="s">
        <v>1685</v>
      </c>
      <c r="G216" t="s">
        <v>48</v>
      </c>
      <c r="H216" s="49">
        <v>43888</v>
      </c>
      <c r="I216" t="s">
        <v>45</v>
      </c>
      <c r="J216" t="s">
        <v>49</v>
      </c>
      <c r="K216" t="s">
        <v>1248</v>
      </c>
      <c r="L216" s="48">
        <v>90</v>
      </c>
    </row>
    <row r="217" spans="1:12">
      <c r="A217">
        <v>4389033</v>
      </c>
      <c r="B217" s="52">
        <v>65200</v>
      </c>
      <c r="C217" t="s">
        <v>1687</v>
      </c>
      <c r="D217" t="s">
        <v>1243</v>
      </c>
      <c r="E217" t="s">
        <v>1292</v>
      </c>
      <c r="F217" t="s">
        <v>1686</v>
      </c>
      <c r="G217" t="s">
        <v>48</v>
      </c>
      <c r="H217" s="49">
        <v>43888</v>
      </c>
      <c r="I217" t="s">
        <v>45</v>
      </c>
      <c r="J217" t="s">
        <v>49</v>
      </c>
      <c r="K217" t="s">
        <v>1248</v>
      </c>
      <c r="L217" s="48">
        <v>90</v>
      </c>
    </row>
    <row r="218" spans="1:12">
      <c r="A218">
        <v>4387658</v>
      </c>
      <c r="B218" s="52">
        <v>50600</v>
      </c>
      <c r="C218" t="s">
        <v>1564</v>
      </c>
      <c r="D218" t="s">
        <v>1243</v>
      </c>
      <c r="E218" t="s">
        <v>1292</v>
      </c>
      <c r="F218" t="s">
        <v>1688</v>
      </c>
      <c r="G218" t="s">
        <v>48</v>
      </c>
      <c r="H218" s="49">
        <v>43880</v>
      </c>
      <c r="I218" t="s">
        <v>45</v>
      </c>
      <c r="J218" t="s">
        <v>49</v>
      </c>
      <c r="K218" t="s">
        <v>1248</v>
      </c>
      <c r="L218" s="48">
        <v>90</v>
      </c>
    </row>
    <row r="219" spans="1:12">
      <c r="A219">
        <v>4385439</v>
      </c>
      <c r="B219" s="52">
        <v>50600</v>
      </c>
      <c r="C219" t="s">
        <v>1690</v>
      </c>
      <c r="D219" t="s">
        <v>1243</v>
      </c>
      <c r="E219" t="s">
        <v>1292</v>
      </c>
      <c r="F219" t="s">
        <v>1689</v>
      </c>
      <c r="G219" t="s">
        <v>48</v>
      </c>
      <c r="H219" s="49">
        <v>43867</v>
      </c>
      <c r="I219" t="s">
        <v>45</v>
      </c>
      <c r="J219" t="s">
        <v>49</v>
      </c>
      <c r="K219" t="s">
        <v>1248</v>
      </c>
      <c r="L219" s="48">
        <v>90</v>
      </c>
    </row>
    <row r="220" spans="1:12">
      <c r="A220">
        <v>4386856</v>
      </c>
      <c r="B220" s="52">
        <v>538300</v>
      </c>
      <c r="C220" t="s">
        <v>1666</v>
      </c>
      <c r="D220" t="s">
        <v>1243</v>
      </c>
      <c r="E220" t="s">
        <v>1295</v>
      </c>
      <c r="F220" t="s">
        <v>1296</v>
      </c>
      <c r="G220" t="s">
        <v>48</v>
      </c>
      <c r="H220" s="49">
        <v>43874</v>
      </c>
      <c r="I220" t="s">
        <v>45</v>
      </c>
      <c r="J220" t="s">
        <v>49</v>
      </c>
      <c r="K220" t="s">
        <v>1248</v>
      </c>
      <c r="L220" s="48">
        <v>90</v>
      </c>
    </row>
    <row r="221" spans="1:12">
      <c r="A221">
        <v>4380532</v>
      </c>
      <c r="B221" s="52">
        <v>324400</v>
      </c>
      <c r="C221" t="s">
        <v>1691</v>
      </c>
      <c r="D221" t="s">
        <v>1243</v>
      </c>
      <c r="E221" t="s">
        <v>1295</v>
      </c>
      <c r="F221" t="s">
        <v>1298</v>
      </c>
      <c r="G221" t="s">
        <v>48</v>
      </c>
      <c r="H221" s="49">
        <v>43837</v>
      </c>
      <c r="I221" t="s">
        <v>45</v>
      </c>
      <c r="J221" t="s">
        <v>49</v>
      </c>
      <c r="K221" t="s">
        <v>1248</v>
      </c>
      <c r="L221" s="48">
        <v>90</v>
      </c>
    </row>
    <row r="222" spans="1:12">
      <c r="A222">
        <v>4381011</v>
      </c>
      <c r="B222" s="52">
        <v>2648250</v>
      </c>
      <c r="C222" t="s">
        <v>1525</v>
      </c>
      <c r="D222" t="s">
        <v>1243</v>
      </c>
      <c r="E222" t="s">
        <v>1295</v>
      </c>
      <c r="F222" t="s">
        <v>1300</v>
      </c>
      <c r="G222" t="s">
        <v>48</v>
      </c>
      <c r="H222" s="49">
        <v>43840</v>
      </c>
      <c r="I222" t="s">
        <v>45</v>
      </c>
      <c r="J222" t="s">
        <v>49</v>
      </c>
      <c r="K222" t="s">
        <v>1248</v>
      </c>
      <c r="L222" s="48">
        <v>90</v>
      </c>
    </row>
    <row r="223" spans="1:12">
      <c r="A223">
        <v>4382044</v>
      </c>
      <c r="B223" s="52">
        <v>372300</v>
      </c>
      <c r="C223" t="s">
        <v>1668</v>
      </c>
      <c r="D223" t="s">
        <v>1243</v>
      </c>
      <c r="E223" t="s">
        <v>1295</v>
      </c>
      <c r="F223" t="s">
        <v>1302</v>
      </c>
      <c r="G223" t="s">
        <v>48</v>
      </c>
      <c r="H223" s="49">
        <v>43846</v>
      </c>
      <c r="I223" t="s">
        <v>45</v>
      </c>
      <c r="J223" t="s">
        <v>49</v>
      </c>
      <c r="K223" t="s">
        <v>1248</v>
      </c>
      <c r="L223" s="48">
        <v>90</v>
      </c>
    </row>
    <row r="224" spans="1:12">
      <c r="A224">
        <v>4384565</v>
      </c>
      <c r="B224" s="52">
        <v>2361400</v>
      </c>
      <c r="C224" t="s">
        <v>1475</v>
      </c>
      <c r="D224" t="s">
        <v>1243</v>
      </c>
      <c r="E224" t="s">
        <v>1295</v>
      </c>
      <c r="F224" t="s">
        <v>1304</v>
      </c>
      <c r="G224" t="s">
        <v>48</v>
      </c>
      <c r="H224" s="49">
        <v>43862</v>
      </c>
      <c r="I224" t="s">
        <v>45</v>
      </c>
      <c r="J224" t="s">
        <v>49</v>
      </c>
      <c r="K224" t="s">
        <v>1248</v>
      </c>
      <c r="L224" s="48">
        <v>90</v>
      </c>
    </row>
    <row r="225" spans="1:12">
      <c r="A225">
        <v>4386139</v>
      </c>
      <c r="B225" s="52">
        <v>732300</v>
      </c>
      <c r="C225" t="s">
        <v>1539</v>
      </c>
      <c r="D225" t="s">
        <v>1243</v>
      </c>
      <c r="E225" t="s">
        <v>1295</v>
      </c>
      <c r="F225" t="s">
        <v>1306</v>
      </c>
      <c r="G225" t="s">
        <v>48</v>
      </c>
      <c r="H225" s="49">
        <v>43872</v>
      </c>
      <c r="I225" t="s">
        <v>45</v>
      </c>
      <c r="J225" t="s">
        <v>49</v>
      </c>
      <c r="K225" t="s">
        <v>1248</v>
      </c>
      <c r="L225" s="48">
        <v>90</v>
      </c>
    </row>
    <row r="226" spans="1:12">
      <c r="A226">
        <v>4386864</v>
      </c>
      <c r="B226" s="52">
        <v>683700</v>
      </c>
      <c r="C226" t="s">
        <v>1539</v>
      </c>
      <c r="D226" t="s">
        <v>1243</v>
      </c>
      <c r="E226" t="s">
        <v>1295</v>
      </c>
      <c r="F226" t="s">
        <v>1308</v>
      </c>
      <c r="G226" t="s">
        <v>48</v>
      </c>
      <c r="H226" s="49">
        <v>43874</v>
      </c>
      <c r="I226" t="s">
        <v>45</v>
      </c>
      <c r="J226" t="s">
        <v>49</v>
      </c>
      <c r="K226" t="s">
        <v>1248</v>
      </c>
      <c r="L226" s="48">
        <v>90</v>
      </c>
    </row>
    <row r="227" spans="1:12">
      <c r="A227">
        <v>4387029</v>
      </c>
      <c r="B227" s="52">
        <v>39300</v>
      </c>
      <c r="C227" t="s">
        <v>1693</v>
      </c>
      <c r="D227" t="s">
        <v>1243</v>
      </c>
      <c r="E227" t="s">
        <v>1295</v>
      </c>
      <c r="F227" t="s">
        <v>1692</v>
      </c>
      <c r="G227" t="s">
        <v>48</v>
      </c>
      <c r="H227" s="49">
        <v>43875</v>
      </c>
      <c r="I227" t="s">
        <v>175</v>
      </c>
      <c r="J227" t="s">
        <v>49</v>
      </c>
      <c r="K227" t="s">
        <v>1279</v>
      </c>
      <c r="L227" s="48">
        <v>90</v>
      </c>
    </row>
    <row r="228" spans="1:12">
      <c r="A228">
        <v>4387063</v>
      </c>
      <c r="B228" s="52">
        <v>538400</v>
      </c>
      <c r="C228" t="s">
        <v>1666</v>
      </c>
      <c r="D228" t="s">
        <v>1243</v>
      </c>
      <c r="E228" t="s">
        <v>1295</v>
      </c>
      <c r="F228" t="s">
        <v>1310</v>
      </c>
      <c r="G228" t="s">
        <v>48</v>
      </c>
      <c r="H228" s="49">
        <v>43875</v>
      </c>
      <c r="I228" t="s">
        <v>45</v>
      </c>
      <c r="J228" t="s">
        <v>49</v>
      </c>
      <c r="K228" t="s">
        <v>1248</v>
      </c>
      <c r="L228" s="48">
        <v>90</v>
      </c>
    </row>
    <row r="229" spans="1:12">
      <c r="A229">
        <v>4387301</v>
      </c>
      <c r="B229" s="52">
        <v>1326000</v>
      </c>
      <c r="C229" t="s">
        <v>1430</v>
      </c>
      <c r="D229" t="s">
        <v>1243</v>
      </c>
      <c r="E229" t="s">
        <v>1295</v>
      </c>
      <c r="F229" t="s">
        <v>1312</v>
      </c>
      <c r="G229" t="s">
        <v>48</v>
      </c>
      <c r="H229" s="49">
        <v>43878</v>
      </c>
      <c r="I229" t="s">
        <v>45</v>
      </c>
      <c r="J229" t="s">
        <v>49</v>
      </c>
      <c r="K229" t="s">
        <v>1248</v>
      </c>
      <c r="L229" s="48">
        <v>90</v>
      </c>
    </row>
    <row r="230" spans="1:12">
      <c r="A230">
        <v>4388321</v>
      </c>
      <c r="B230" s="52">
        <v>302200</v>
      </c>
      <c r="C230" t="s">
        <v>1694</v>
      </c>
      <c r="D230" t="s">
        <v>1243</v>
      </c>
      <c r="E230" t="s">
        <v>1295</v>
      </c>
      <c r="F230" t="s">
        <v>1314</v>
      </c>
      <c r="G230" t="s">
        <v>48</v>
      </c>
      <c r="H230" s="49">
        <v>43883</v>
      </c>
      <c r="I230" t="s">
        <v>45</v>
      </c>
      <c r="J230" t="s">
        <v>49</v>
      </c>
      <c r="K230" t="s">
        <v>1248</v>
      </c>
      <c r="L230" s="48">
        <v>90</v>
      </c>
    </row>
    <row r="231" spans="1:12">
      <c r="A231">
        <v>4385893</v>
      </c>
      <c r="B231" s="52">
        <v>579100</v>
      </c>
      <c r="C231" t="s">
        <v>1475</v>
      </c>
      <c r="D231" t="s">
        <v>1243</v>
      </c>
      <c r="E231" t="s">
        <v>1295</v>
      </c>
      <c r="F231" t="s">
        <v>1695</v>
      </c>
      <c r="G231" t="s">
        <v>48</v>
      </c>
      <c r="H231" s="49">
        <v>43869</v>
      </c>
      <c r="I231" t="s">
        <v>45</v>
      </c>
      <c r="J231" t="s">
        <v>49</v>
      </c>
      <c r="K231" t="s">
        <v>1248</v>
      </c>
      <c r="L231" s="48">
        <v>90</v>
      </c>
    </row>
    <row r="232" spans="1:12">
      <c r="A232">
        <v>4384600</v>
      </c>
      <c r="B232" s="52">
        <v>1770890</v>
      </c>
      <c r="C232" t="s">
        <v>1696</v>
      </c>
      <c r="D232" t="s">
        <v>1243</v>
      </c>
      <c r="E232" t="s">
        <v>1316</v>
      </c>
      <c r="F232" t="s">
        <v>1317</v>
      </c>
      <c r="G232" t="s">
        <v>48</v>
      </c>
      <c r="H232" s="49">
        <v>43863</v>
      </c>
      <c r="I232" t="s">
        <v>175</v>
      </c>
      <c r="J232" t="s">
        <v>49</v>
      </c>
      <c r="K232" t="s">
        <v>1279</v>
      </c>
      <c r="L232" s="48">
        <v>90</v>
      </c>
    </row>
    <row r="233" spans="1:12">
      <c r="A233">
        <v>4385419</v>
      </c>
      <c r="B233" s="52">
        <v>50600</v>
      </c>
      <c r="C233" t="s">
        <v>1698</v>
      </c>
      <c r="D233" t="s">
        <v>1243</v>
      </c>
      <c r="E233" t="s">
        <v>1316</v>
      </c>
      <c r="F233" t="s">
        <v>1697</v>
      </c>
      <c r="G233" t="s">
        <v>48</v>
      </c>
      <c r="H233" s="49">
        <v>43867</v>
      </c>
      <c r="I233" t="s">
        <v>288</v>
      </c>
      <c r="J233" t="s">
        <v>49</v>
      </c>
      <c r="K233" t="s">
        <v>1248</v>
      </c>
      <c r="L233" s="48">
        <v>90</v>
      </c>
    </row>
    <row r="234" spans="1:12">
      <c r="A234">
        <v>4385420</v>
      </c>
      <c r="B234" s="52">
        <v>24000</v>
      </c>
      <c r="C234" t="s">
        <v>1698</v>
      </c>
      <c r="D234" t="s">
        <v>1243</v>
      </c>
      <c r="E234" t="s">
        <v>1316</v>
      </c>
      <c r="F234" t="s">
        <v>1699</v>
      </c>
      <c r="G234" t="s">
        <v>48</v>
      </c>
      <c r="H234" s="49">
        <v>43867</v>
      </c>
      <c r="I234" t="s">
        <v>288</v>
      </c>
      <c r="J234" t="s">
        <v>49</v>
      </c>
      <c r="K234" t="s">
        <v>1248</v>
      </c>
      <c r="L234" s="48">
        <v>90</v>
      </c>
    </row>
    <row r="235" spans="1:12">
      <c r="A235">
        <v>4388279</v>
      </c>
      <c r="B235" s="52">
        <v>47200</v>
      </c>
      <c r="C235" t="s">
        <v>1701</v>
      </c>
      <c r="D235" t="s">
        <v>1243</v>
      </c>
      <c r="E235" t="s">
        <v>1316</v>
      </c>
      <c r="F235" t="s">
        <v>1700</v>
      </c>
      <c r="G235" t="s">
        <v>48</v>
      </c>
      <c r="H235" s="49">
        <v>43883</v>
      </c>
      <c r="I235" t="s">
        <v>288</v>
      </c>
      <c r="J235" t="s">
        <v>49</v>
      </c>
      <c r="K235" t="s">
        <v>1248</v>
      </c>
      <c r="L235" s="48">
        <v>90</v>
      </c>
    </row>
    <row r="236" spans="1:12">
      <c r="A236">
        <v>4329531</v>
      </c>
      <c r="B236" s="52">
        <v>370240</v>
      </c>
      <c r="C236" t="s">
        <v>1704</v>
      </c>
      <c r="D236" t="s">
        <v>1243</v>
      </c>
      <c r="E236" t="s">
        <v>1702</v>
      </c>
      <c r="F236" t="s">
        <v>1703</v>
      </c>
      <c r="G236" t="s">
        <v>48</v>
      </c>
      <c r="H236" s="49">
        <v>43505</v>
      </c>
      <c r="I236" t="s">
        <v>175</v>
      </c>
      <c r="J236" t="s">
        <v>49</v>
      </c>
      <c r="K236" t="s">
        <v>1705</v>
      </c>
      <c r="L236" s="48">
        <v>363</v>
      </c>
    </row>
    <row r="237" spans="1:12" s="78" customFormat="1">
      <c r="A237" s="78">
        <v>4290869</v>
      </c>
      <c r="B237" s="79">
        <v>63190</v>
      </c>
      <c r="C237" s="78" t="s">
        <v>1708</v>
      </c>
      <c r="D237" s="78" t="s">
        <v>1243</v>
      </c>
      <c r="E237" s="78" t="s">
        <v>1706</v>
      </c>
      <c r="F237" s="78" t="s">
        <v>1707</v>
      </c>
      <c r="G237" s="78" t="s">
        <v>48</v>
      </c>
      <c r="H237" s="80">
        <v>43239</v>
      </c>
      <c r="I237" s="78" t="s">
        <v>45</v>
      </c>
      <c r="J237" s="78" t="s">
        <v>49</v>
      </c>
      <c r="K237" s="78" t="s">
        <v>50</v>
      </c>
      <c r="L237" s="81">
        <v>724</v>
      </c>
    </row>
    <row r="238" spans="1:12" s="78" customFormat="1">
      <c r="A238" s="78">
        <v>4292066</v>
      </c>
      <c r="B238" s="79">
        <v>1795860</v>
      </c>
      <c r="C238" s="78" t="s">
        <v>1708</v>
      </c>
      <c r="D238" s="78" t="s">
        <v>1243</v>
      </c>
      <c r="E238" s="78" t="s">
        <v>1706</v>
      </c>
      <c r="F238" s="78" t="s">
        <v>1709</v>
      </c>
      <c r="G238" s="78" t="s">
        <v>48</v>
      </c>
      <c r="H238" s="80">
        <v>43245</v>
      </c>
      <c r="I238" s="78" t="s">
        <v>45</v>
      </c>
      <c r="J238" s="78" t="s">
        <v>49</v>
      </c>
      <c r="K238" s="78" t="s">
        <v>50</v>
      </c>
      <c r="L238" s="81">
        <v>724</v>
      </c>
    </row>
    <row r="239" spans="1:12">
      <c r="A239">
        <v>4353781</v>
      </c>
      <c r="B239" s="52">
        <v>244446</v>
      </c>
      <c r="C239" t="s">
        <v>1712</v>
      </c>
      <c r="D239" t="s">
        <v>1243</v>
      </c>
      <c r="E239" t="s">
        <v>1710</v>
      </c>
      <c r="F239" t="s">
        <v>1711</v>
      </c>
      <c r="G239" t="s">
        <v>102</v>
      </c>
      <c r="H239" s="49">
        <v>43868</v>
      </c>
      <c r="I239" t="s">
        <v>45</v>
      </c>
      <c r="J239" t="s">
        <v>1713</v>
      </c>
      <c r="K239" t="s">
        <v>50</v>
      </c>
      <c r="L239" s="48">
        <v>303</v>
      </c>
    </row>
    <row r="240" spans="1:12">
      <c r="A240">
        <v>4354166</v>
      </c>
      <c r="B240" s="52">
        <v>786940</v>
      </c>
      <c r="C240" t="s">
        <v>1715</v>
      </c>
      <c r="D240" t="s">
        <v>1243</v>
      </c>
      <c r="E240" t="s">
        <v>1710</v>
      </c>
      <c r="F240" t="s">
        <v>1714</v>
      </c>
      <c r="G240" t="s">
        <v>48</v>
      </c>
      <c r="H240" s="49">
        <v>43663</v>
      </c>
      <c r="I240" t="s">
        <v>45</v>
      </c>
      <c r="J240" t="s">
        <v>49</v>
      </c>
      <c r="K240" t="s">
        <v>50</v>
      </c>
      <c r="L240" s="48">
        <v>303</v>
      </c>
    </row>
    <row r="241" spans="1:12">
      <c r="A241">
        <v>4354238</v>
      </c>
      <c r="B241" s="52">
        <v>2384930</v>
      </c>
      <c r="C241" t="s">
        <v>1717</v>
      </c>
      <c r="D241" t="s">
        <v>1243</v>
      </c>
      <c r="E241" t="s">
        <v>1710</v>
      </c>
      <c r="F241" t="s">
        <v>1716</v>
      </c>
      <c r="G241" t="s">
        <v>48</v>
      </c>
      <c r="H241" s="49">
        <v>43663</v>
      </c>
      <c r="I241" t="s">
        <v>45</v>
      </c>
      <c r="J241" t="s">
        <v>49</v>
      </c>
      <c r="K241" t="s">
        <v>50</v>
      </c>
      <c r="L241" s="48">
        <v>303</v>
      </c>
    </row>
    <row r="242" spans="1:12">
      <c r="A242">
        <v>4355020</v>
      </c>
      <c r="B242" s="52">
        <v>224650</v>
      </c>
      <c r="C242" t="s">
        <v>1719</v>
      </c>
      <c r="D242" t="s">
        <v>1243</v>
      </c>
      <c r="E242" t="s">
        <v>1710</v>
      </c>
      <c r="F242" t="s">
        <v>1718</v>
      </c>
      <c r="G242" t="s">
        <v>48</v>
      </c>
      <c r="H242" s="49">
        <v>43670</v>
      </c>
      <c r="I242" t="s">
        <v>45</v>
      </c>
      <c r="J242" t="s">
        <v>49</v>
      </c>
      <c r="K242" t="s">
        <v>50</v>
      </c>
      <c r="L242" s="48">
        <v>303</v>
      </c>
    </row>
    <row r="243" spans="1:12">
      <c r="A243">
        <v>4350026</v>
      </c>
      <c r="B243" s="52">
        <v>6154410</v>
      </c>
      <c r="C243" t="s">
        <v>1721</v>
      </c>
      <c r="D243" t="s">
        <v>1243</v>
      </c>
      <c r="E243" t="s">
        <v>1710</v>
      </c>
      <c r="F243" t="s">
        <v>1720</v>
      </c>
      <c r="G243" t="s">
        <v>48</v>
      </c>
      <c r="H243" s="49">
        <v>43635</v>
      </c>
      <c r="I243" t="s">
        <v>45</v>
      </c>
      <c r="J243" t="s">
        <v>49</v>
      </c>
      <c r="K243" t="s">
        <v>962</v>
      </c>
      <c r="L243" s="48">
        <v>303</v>
      </c>
    </row>
    <row r="244" spans="1:12">
      <c r="A244">
        <v>4351467</v>
      </c>
      <c r="B244" s="52">
        <v>2177552</v>
      </c>
      <c r="C244" t="s">
        <v>1723</v>
      </c>
      <c r="D244" t="s">
        <v>1243</v>
      </c>
      <c r="E244" t="s">
        <v>1710</v>
      </c>
      <c r="F244" t="s">
        <v>1722</v>
      </c>
      <c r="G244" t="s">
        <v>48</v>
      </c>
      <c r="H244" s="49">
        <v>43647</v>
      </c>
      <c r="I244" t="s">
        <v>45</v>
      </c>
      <c r="J244" t="s">
        <v>49</v>
      </c>
      <c r="K244" t="s">
        <v>50</v>
      </c>
      <c r="L244" s="48">
        <v>303</v>
      </c>
    </row>
    <row r="245" spans="1:12">
      <c r="A245">
        <v>4353333</v>
      </c>
      <c r="B245" s="52">
        <v>4630274</v>
      </c>
      <c r="C245" t="s">
        <v>1723</v>
      </c>
      <c r="D245" t="s">
        <v>1243</v>
      </c>
      <c r="E245" t="s">
        <v>1710</v>
      </c>
      <c r="F245" t="s">
        <v>1724</v>
      </c>
      <c r="G245" t="s">
        <v>48</v>
      </c>
      <c r="H245" s="49">
        <v>43658</v>
      </c>
      <c r="I245" t="s">
        <v>45</v>
      </c>
      <c r="J245" t="s">
        <v>49</v>
      </c>
      <c r="K245" t="s">
        <v>50</v>
      </c>
      <c r="L245" s="48">
        <v>303</v>
      </c>
    </row>
    <row r="246" spans="1:12">
      <c r="A246">
        <v>4352731</v>
      </c>
      <c r="B246" s="52">
        <v>2588670</v>
      </c>
      <c r="C246" t="s">
        <v>1726</v>
      </c>
      <c r="D246" t="s">
        <v>1243</v>
      </c>
      <c r="E246" t="s">
        <v>1710</v>
      </c>
      <c r="F246" t="s">
        <v>1725</v>
      </c>
      <c r="G246" t="s">
        <v>48</v>
      </c>
      <c r="H246" s="49">
        <v>43655</v>
      </c>
      <c r="I246" t="s">
        <v>45</v>
      </c>
      <c r="J246" t="s">
        <v>49</v>
      </c>
      <c r="K246" t="s">
        <v>50</v>
      </c>
      <c r="L246" s="48">
        <v>303</v>
      </c>
    </row>
    <row r="247" spans="1:12">
      <c r="A247">
        <v>4353538</v>
      </c>
      <c r="B247" s="52">
        <v>7584685</v>
      </c>
      <c r="C247" t="s">
        <v>1728</v>
      </c>
      <c r="D247" t="s">
        <v>1243</v>
      </c>
      <c r="E247" t="s">
        <v>1710</v>
      </c>
      <c r="F247" t="s">
        <v>1727</v>
      </c>
      <c r="G247" t="s">
        <v>48</v>
      </c>
      <c r="H247" s="49">
        <v>43658</v>
      </c>
      <c r="I247" t="s">
        <v>45</v>
      </c>
      <c r="J247" t="s">
        <v>49</v>
      </c>
      <c r="K247" t="s">
        <v>50</v>
      </c>
      <c r="L247" s="48">
        <v>303</v>
      </c>
    </row>
    <row r="248" spans="1:12">
      <c r="A248">
        <v>4353800</v>
      </c>
      <c r="B248" s="52">
        <v>3425921</v>
      </c>
      <c r="C248" t="s">
        <v>1730</v>
      </c>
      <c r="D248" t="s">
        <v>1243</v>
      </c>
      <c r="E248" t="s">
        <v>1710</v>
      </c>
      <c r="F248" t="s">
        <v>1729</v>
      </c>
      <c r="G248" t="s">
        <v>48</v>
      </c>
      <c r="H248" s="49">
        <v>43661</v>
      </c>
      <c r="I248" t="s">
        <v>45</v>
      </c>
      <c r="J248" t="s">
        <v>49</v>
      </c>
      <c r="K248" t="s">
        <v>50</v>
      </c>
      <c r="L248" s="48">
        <v>303</v>
      </c>
    </row>
    <row r="249" spans="1:12">
      <c r="A249">
        <v>4354242</v>
      </c>
      <c r="B249" s="52">
        <v>1215690</v>
      </c>
      <c r="C249" t="s">
        <v>1732</v>
      </c>
      <c r="D249" t="s">
        <v>1243</v>
      </c>
      <c r="E249" t="s">
        <v>1710</v>
      </c>
      <c r="F249" t="s">
        <v>1731</v>
      </c>
      <c r="G249" t="s">
        <v>48</v>
      </c>
      <c r="H249" s="49">
        <v>43663</v>
      </c>
      <c r="I249" t="s">
        <v>45</v>
      </c>
      <c r="J249" t="s">
        <v>49</v>
      </c>
      <c r="K249" t="s">
        <v>50</v>
      </c>
      <c r="L249" s="48">
        <v>303</v>
      </c>
    </row>
    <row r="250" spans="1:12">
      <c r="A250">
        <v>4354579</v>
      </c>
      <c r="B250" s="52">
        <v>33100</v>
      </c>
      <c r="C250" t="s">
        <v>1735</v>
      </c>
      <c r="D250" t="s">
        <v>1243</v>
      </c>
      <c r="E250" t="s">
        <v>1733</v>
      </c>
      <c r="F250" t="s">
        <v>1734</v>
      </c>
      <c r="G250" t="s">
        <v>48</v>
      </c>
      <c r="H250" s="49">
        <v>43665</v>
      </c>
      <c r="I250" t="s">
        <v>45</v>
      </c>
      <c r="J250" t="s">
        <v>49</v>
      </c>
      <c r="K250" t="s">
        <v>1736</v>
      </c>
      <c r="L250" s="48">
        <v>303</v>
      </c>
    </row>
    <row r="251" spans="1:12">
      <c r="A251">
        <v>4343573</v>
      </c>
      <c r="B251" s="52">
        <v>319500</v>
      </c>
      <c r="C251" t="s">
        <v>1739</v>
      </c>
      <c r="D251" t="s">
        <v>1243</v>
      </c>
      <c r="E251" t="s">
        <v>1737</v>
      </c>
      <c r="F251" t="s">
        <v>1738</v>
      </c>
      <c r="G251" t="s">
        <v>48</v>
      </c>
      <c r="H251" s="49">
        <v>43595</v>
      </c>
      <c r="I251" t="s">
        <v>45</v>
      </c>
      <c r="J251" t="s">
        <v>49</v>
      </c>
      <c r="K251" t="s">
        <v>50</v>
      </c>
      <c r="L251" s="48">
        <v>272</v>
      </c>
    </row>
    <row r="252" spans="1:12">
      <c r="A252">
        <v>4352580</v>
      </c>
      <c r="B252" s="52">
        <v>127800</v>
      </c>
      <c r="C252" t="s">
        <v>1741</v>
      </c>
      <c r="D252" t="s">
        <v>1243</v>
      </c>
      <c r="E252" t="s">
        <v>1737</v>
      </c>
      <c r="F252" t="s">
        <v>1740</v>
      </c>
      <c r="G252" t="s">
        <v>48</v>
      </c>
      <c r="H252" s="49">
        <v>43654</v>
      </c>
      <c r="I252" t="s">
        <v>45</v>
      </c>
      <c r="J252" t="s">
        <v>49</v>
      </c>
      <c r="K252" t="s">
        <v>50</v>
      </c>
      <c r="L252" s="48">
        <v>272</v>
      </c>
    </row>
    <row r="253" spans="1:12">
      <c r="A253">
        <v>4352582</v>
      </c>
      <c r="B253" s="52">
        <v>143000</v>
      </c>
      <c r="C253" t="s">
        <v>1387</v>
      </c>
      <c r="D253" t="s">
        <v>1243</v>
      </c>
      <c r="E253" t="s">
        <v>1737</v>
      </c>
      <c r="F253" t="s">
        <v>1742</v>
      </c>
      <c r="G253" t="s">
        <v>48</v>
      </c>
      <c r="H253" s="49">
        <v>43654</v>
      </c>
      <c r="I253" t="s">
        <v>45</v>
      </c>
      <c r="J253" t="s">
        <v>49</v>
      </c>
      <c r="K253" t="s">
        <v>50</v>
      </c>
      <c r="L253" s="48">
        <v>272</v>
      </c>
    </row>
    <row r="254" spans="1:12">
      <c r="A254">
        <v>4352590</v>
      </c>
      <c r="B254" s="52">
        <v>175800</v>
      </c>
      <c r="C254" t="s">
        <v>1744</v>
      </c>
      <c r="D254" t="s">
        <v>1243</v>
      </c>
      <c r="E254" t="s">
        <v>1737</v>
      </c>
      <c r="F254" t="s">
        <v>1743</v>
      </c>
      <c r="G254" t="s">
        <v>48</v>
      </c>
      <c r="H254" s="49">
        <v>43654</v>
      </c>
      <c r="I254" t="s">
        <v>45</v>
      </c>
      <c r="J254" t="s">
        <v>49</v>
      </c>
      <c r="K254" t="s">
        <v>50</v>
      </c>
      <c r="L254" s="48">
        <v>272</v>
      </c>
    </row>
    <row r="255" spans="1:12">
      <c r="A255">
        <v>4352597</v>
      </c>
      <c r="B255" s="52">
        <v>143000</v>
      </c>
      <c r="C255" t="s">
        <v>1746</v>
      </c>
      <c r="D255" t="s">
        <v>1243</v>
      </c>
      <c r="E255" t="s">
        <v>1737</v>
      </c>
      <c r="F255" t="s">
        <v>1745</v>
      </c>
      <c r="G255" t="s">
        <v>48</v>
      </c>
      <c r="H255" s="49">
        <v>43654</v>
      </c>
      <c r="I255" t="s">
        <v>45</v>
      </c>
      <c r="J255" t="s">
        <v>49</v>
      </c>
      <c r="K255" t="s">
        <v>50</v>
      </c>
      <c r="L255" s="48">
        <v>272</v>
      </c>
    </row>
    <row r="256" spans="1:12">
      <c r="A256">
        <v>4352614</v>
      </c>
      <c r="B256" s="52">
        <v>42000</v>
      </c>
      <c r="C256" t="s">
        <v>1748</v>
      </c>
      <c r="D256" t="s">
        <v>1243</v>
      </c>
      <c r="E256" t="s">
        <v>1737</v>
      </c>
      <c r="F256" t="s">
        <v>1747</v>
      </c>
      <c r="G256" t="s">
        <v>48</v>
      </c>
      <c r="H256" s="49">
        <v>43654</v>
      </c>
      <c r="I256" t="s">
        <v>45</v>
      </c>
      <c r="J256" t="s">
        <v>49</v>
      </c>
      <c r="K256" t="s">
        <v>50</v>
      </c>
      <c r="L256" s="48">
        <v>272</v>
      </c>
    </row>
    <row r="257" spans="1:12">
      <c r="A257">
        <v>4352615</v>
      </c>
      <c r="B257" s="52">
        <v>42000</v>
      </c>
      <c r="C257" t="s">
        <v>1750</v>
      </c>
      <c r="D257" t="s">
        <v>1243</v>
      </c>
      <c r="E257" t="s">
        <v>1737</v>
      </c>
      <c r="F257" t="s">
        <v>1749</v>
      </c>
      <c r="G257" t="s">
        <v>48</v>
      </c>
      <c r="H257" s="49">
        <v>43654</v>
      </c>
      <c r="I257" t="s">
        <v>45</v>
      </c>
      <c r="J257" t="s">
        <v>49</v>
      </c>
      <c r="K257" t="s">
        <v>50</v>
      </c>
      <c r="L257" s="48">
        <v>272</v>
      </c>
    </row>
    <row r="258" spans="1:12">
      <c r="A258">
        <v>4352618</v>
      </c>
      <c r="B258" s="52">
        <v>42000</v>
      </c>
      <c r="C258" t="s">
        <v>1752</v>
      </c>
      <c r="D258" t="s">
        <v>1243</v>
      </c>
      <c r="E258" t="s">
        <v>1737</v>
      </c>
      <c r="F258" t="s">
        <v>1751</v>
      </c>
      <c r="G258" t="s">
        <v>48</v>
      </c>
      <c r="H258" s="49">
        <v>43654</v>
      </c>
      <c r="I258" t="s">
        <v>45</v>
      </c>
      <c r="J258" t="s">
        <v>49</v>
      </c>
      <c r="K258" t="s">
        <v>50</v>
      </c>
      <c r="L258" s="48">
        <v>272</v>
      </c>
    </row>
    <row r="259" spans="1:12">
      <c r="A259">
        <v>4352620</v>
      </c>
      <c r="B259" s="52">
        <v>74800</v>
      </c>
      <c r="C259" t="s">
        <v>1754</v>
      </c>
      <c r="D259" t="s">
        <v>1243</v>
      </c>
      <c r="E259" t="s">
        <v>1737</v>
      </c>
      <c r="F259" t="s">
        <v>1753</v>
      </c>
      <c r="G259" t="s">
        <v>48</v>
      </c>
      <c r="H259" s="49">
        <v>43654</v>
      </c>
      <c r="I259" t="s">
        <v>45</v>
      </c>
      <c r="J259" t="s">
        <v>49</v>
      </c>
      <c r="K259" t="s">
        <v>50</v>
      </c>
      <c r="L259" s="48">
        <v>272</v>
      </c>
    </row>
    <row r="260" spans="1:12">
      <c r="A260">
        <v>4352626</v>
      </c>
      <c r="B260" s="52">
        <v>127800</v>
      </c>
      <c r="C260" t="s">
        <v>1385</v>
      </c>
      <c r="D260" t="s">
        <v>1243</v>
      </c>
      <c r="E260" t="s">
        <v>1737</v>
      </c>
      <c r="F260" t="s">
        <v>1755</v>
      </c>
      <c r="G260" t="s">
        <v>48</v>
      </c>
      <c r="H260" s="49">
        <v>43654</v>
      </c>
      <c r="I260" t="s">
        <v>45</v>
      </c>
      <c r="J260" t="s">
        <v>49</v>
      </c>
      <c r="K260" t="s">
        <v>50</v>
      </c>
      <c r="L260" s="48">
        <v>272</v>
      </c>
    </row>
    <row r="261" spans="1:12">
      <c r="A261">
        <v>4353679</v>
      </c>
      <c r="B261" s="52">
        <v>78600</v>
      </c>
      <c r="C261" t="s">
        <v>1757</v>
      </c>
      <c r="D261" t="s">
        <v>1243</v>
      </c>
      <c r="E261" t="s">
        <v>1737</v>
      </c>
      <c r="F261" t="s">
        <v>1756</v>
      </c>
      <c r="G261" t="s">
        <v>48</v>
      </c>
      <c r="H261" s="49">
        <v>43661</v>
      </c>
      <c r="I261" t="s">
        <v>45</v>
      </c>
      <c r="J261" t="s">
        <v>49</v>
      </c>
      <c r="K261" t="s">
        <v>50</v>
      </c>
      <c r="L261" s="48">
        <v>272</v>
      </c>
    </row>
    <row r="262" spans="1:12">
      <c r="A262">
        <v>4355803</v>
      </c>
      <c r="B262" s="52">
        <v>61600</v>
      </c>
      <c r="C262" t="s">
        <v>1759</v>
      </c>
      <c r="D262" t="s">
        <v>1243</v>
      </c>
      <c r="E262" t="s">
        <v>1737</v>
      </c>
      <c r="F262" t="s">
        <v>1758</v>
      </c>
      <c r="G262" t="s">
        <v>48</v>
      </c>
      <c r="H262" s="49">
        <v>43675</v>
      </c>
      <c r="I262" t="s">
        <v>45</v>
      </c>
      <c r="J262" t="s">
        <v>49</v>
      </c>
      <c r="K262" t="s">
        <v>50</v>
      </c>
      <c r="L262" s="48">
        <v>272</v>
      </c>
    </row>
    <row r="263" spans="1:12">
      <c r="A263">
        <v>4356721</v>
      </c>
      <c r="B263" s="52">
        <v>47800</v>
      </c>
      <c r="C263" t="s">
        <v>1761</v>
      </c>
      <c r="D263" t="s">
        <v>1243</v>
      </c>
      <c r="E263" t="s">
        <v>1737</v>
      </c>
      <c r="F263" t="s">
        <v>1760</v>
      </c>
      <c r="G263" t="s">
        <v>48</v>
      </c>
      <c r="H263" s="49">
        <v>43679</v>
      </c>
      <c r="I263" t="s">
        <v>45</v>
      </c>
      <c r="J263" t="s">
        <v>49</v>
      </c>
      <c r="K263" t="s">
        <v>50</v>
      </c>
      <c r="L263" s="48">
        <v>272</v>
      </c>
    </row>
    <row r="264" spans="1:12">
      <c r="A264">
        <v>4357022</v>
      </c>
      <c r="B264" s="52">
        <v>50500</v>
      </c>
      <c r="C264" t="s">
        <v>1763</v>
      </c>
      <c r="D264" t="s">
        <v>1243</v>
      </c>
      <c r="E264" t="s">
        <v>1737</v>
      </c>
      <c r="F264" t="s">
        <v>1762</v>
      </c>
      <c r="G264" t="s">
        <v>48</v>
      </c>
      <c r="H264" s="49">
        <v>43682</v>
      </c>
      <c r="I264" t="s">
        <v>45</v>
      </c>
      <c r="J264" t="s">
        <v>49</v>
      </c>
      <c r="K264" t="s">
        <v>50</v>
      </c>
      <c r="L264" s="48">
        <v>272</v>
      </c>
    </row>
    <row r="265" spans="1:12">
      <c r="A265">
        <v>4357086</v>
      </c>
      <c r="B265" s="52">
        <v>127800</v>
      </c>
      <c r="C265" t="s">
        <v>1765</v>
      </c>
      <c r="D265" t="s">
        <v>1243</v>
      </c>
      <c r="E265" t="s">
        <v>1737</v>
      </c>
      <c r="F265" t="s">
        <v>1764</v>
      </c>
      <c r="G265" t="s">
        <v>48</v>
      </c>
      <c r="H265" s="49">
        <v>43682</v>
      </c>
      <c r="I265" t="s">
        <v>45</v>
      </c>
      <c r="J265" t="s">
        <v>49</v>
      </c>
      <c r="K265" t="s">
        <v>50</v>
      </c>
      <c r="L265" s="48">
        <v>272</v>
      </c>
    </row>
    <row r="266" spans="1:12">
      <c r="A266">
        <v>4357088</v>
      </c>
      <c r="B266" s="52">
        <v>47800</v>
      </c>
      <c r="C266" t="s">
        <v>1767</v>
      </c>
      <c r="D266" t="s">
        <v>1243</v>
      </c>
      <c r="E266" t="s">
        <v>1737</v>
      </c>
      <c r="F266" t="s">
        <v>1766</v>
      </c>
      <c r="G266" t="s">
        <v>48</v>
      </c>
      <c r="H266" s="49">
        <v>43682</v>
      </c>
      <c r="I266" t="s">
        <v>45</v>
      </c>
      <c r="J266" t="s">
        <v>49</v>
      </c>
      <c r="K266" t="s">
        <v>50</v>
      </c>
      <c r="L266" s="48">
        <v>272</v>
      </c>
    </row>
    <row r="267" spans="1:12">
      <c r="A267">
        <v>4357097</v>
      </c>
      <c r="B267" s="52">
        <v>47800</v>
      </c>
      <c r="C267" t="s">
        <v>1769</v>
      </c>
      <c r="D267" t="s">
        <v>1243</v>
      </c>
      <c r="E267" t="s">
        <v>1737</v>
      </c>
      <c r="F267" t="s">
        <v>1768</v>
      </c>
      <c r="G267" t="s">
        <v>48</v>
      </c>
      <c r="H267" s="49">
        <v>43682</v>
      </c>
      <c r="I267" t="s">
        <v>45</v>
      </c>
      <c r="J267" t="s">
        <v>49</v>
      </c>
      <c r="K267" t="s">
        <v>50</v>
      </c>
      <c r="L267" s="48">
        <v>272</v>
      </c>
    </row>
    <row r="268" spans="1:12">
      <c r="A268">
        <v>4357159</v>
      </c>
      <c r="B268" s="52">
        <v>143000</v>
      </c>
      <c r="C268" t="s">
        <v>1398</v>
      </c>
      <c r="D268" t="s">
        <v>1243</v>
      </c>
      <c r="E268" t="s">
        <v>1737</v>
      </c>
      <c r="F268" t="s">
        <v>1770</v>
      </c>
      <c r="G268" t="s">
        <v>48</v>
      </c>
      <c r="H268" s="49">
        <v>43682</v>
      </c>
      <c r="I268" t="s">
        <v>45</v>
      </c>
      <c r="J268" t="s">
        <v>49</v>
      </c>
      <c r="K268" t="s">
        <v>50</v>
      </c>
      <c r="L268" s="48">
        <v>272</v>
      </c>
    </row>
    <row r="269" spans="1:12">
      <c r="A269">
        <v>4357180</v>
      </c>
      <c r="B269" s="52">
        <v>50500</v>
      </c>
      <c r="C269" t="s">
        <v>1343</v>
      </c>
      <c r="D269" t="s">
        <v>1243</v>
      </c>
      <c r="E269" t="s">
        <v>1737</v>
      </c>
      <c r="F269" t="s">
        <v>1771</v>
      </c>
      <c r="G269" t="s">
        <v>48</v>
      </c>
      <c r="H269" s="49">
        <v>43682</v>
      </c>
      <c r="I269" t="s">
        <v>45</v>
      </c>
      <c r="J269" t="s">
        <v>49</v>
      </c>
      <c r="K269" t="s">
        <v>50</v>
      </c>
      <c r="L269" s="48">
        <v>272</v>
      </c>
    </row>
    <row r="270" spans="1:12">
      <c r="A270">
        <v>4357184</v>
      </c>
      <c r="B270" s="52">
        <v>42000</v>
      </c>
      <c r="C270" t="s">
        <v>1773</v>
      </c>
      <c r="D270" t="s">
        <v>1243</v>
      </c>
      <c r="E270" t="s">
        <v>1737</v>
      </c>
      <c r="F270" t="s">
        <v>1772</v>
      </c>
      <c r="G270" t="s">
        <v>48</v>
      </c>
      <c r="H270" s="49">
        <v>43682</v>
      </c>
      <c r="I270" t="s">
        <v>45</v>
      </c>
      <c r="J270" t="s">
        <v>49</v>
      </c>
      <c r="K270" t="s">
        <v>50</v>
      </c>
      <c r="L270" s="48">
        <v>272</v>
      </c>
    </row>
    <row r="271" spans="1:12">
      <c r="A271">
        <v>4357208</v>
      </c>
      <c r="B271" s="52">
        <v>411000</v>
      </c>
      <c r="C271" t="s">
        <v>1775</v>
      </c>
      <c r="D271" t="s">
        <v>1243</v>
      </c>
      <c r="E271" t="s">
        <v>1737</v>
      </c>
      <c r="F271" t="s">
        <v>1774</v>
      </c>
      <c r="G271" t="s">
        <v>48</v>
      </c>
      <c r="H271" s="49">
        <v>43682</v>
      </c>
      <c r="I271" t="s">
        <v>45</v>
      </c>
      <c r="J271" t="s">
        <v>49</v>
      </c>
      <c r="K271" t="s">
        <v>50</v>
      </c>
      <c r="L271" s="48">
        <v>272</v>
      </c>
    </row>
    <row r="272" spans="1:12">
      <c r="A272">
        <v>4357771</v>
      </c>
      <c r="B272" s="52">
        <v>47800</v>
      </c>
      <c r="C272" t="s">
        <v>1754</v>
      </c>
      <c r="D272" t="s">
        <v>1243</v>
      </c>
      <c r="E272" t="s">
        <v>1737</v>
      </c>
      <c r="F272" t="s">
        <v>1776</v>
      </c>
      <c r="G272" t="s">
        <v>48</v>
      </c>
      <c r="H272" s="49">
        <v>43686</v>
      </c>
      <c r="I272" t="s">
        <v>45</v>
      </c>
      <c r="J272" t="s">
        <v>49</v>
      </c>
      <c r="K272" t="s">
        <v>50</v>
      </c>
      <c r="L272" s="48">
        <v>272</v>
      </c>
    </row>
    <row r="273" spans="1:12">
      <c r="A273">
        <v>4357926</v>
      </c>
      <c r="B273" s="52">
        <v>47800</v>
      </c>
      <c r="C273" t="s">
        <v>1778</v>
      </c>
      <c r="D273" t="s">
        <v>1243</v>
      </c>
      <c r="E273" t="s">
        <v>1737</v>
      </c>
      <c r="F273" t="s">
        <v>1777</v>
      </c>
      <c r="G273" t="s">
        <v>48</v>
      </c>
      <c r="H273" s="49">
        <v>43687</v>
      </c>
      <c r="I273" t="s">
        <v>45</v>
      </c>
      <c r="J273" t="s">
        <v>49</v>
      </c>
      <c r="K273" t="s">
        <v>50</v>
      </c>
      <c r="L273" s="48">
        <v>272</v>
      </c>
    </row>
    <row r="274" spans="1:12">
      <c r="A274">
        <v>4357928</v>
      </c>
      <c r="B274" s="52">
        <v>47800</v>
      </c>
      <c r="C274" t="s">
        <v>1780</v>
      </c>
      <c r="D274" t="s">
        <v>1243</v>
      </c>
      <c r="E274" t="s">
        <v>1737</v>
      </c>
      <c r="F274" t="s">
        <v>1779</v>
      </c>
      <c r="G274" t="s">
        <v>48</v>
      </c>
      <c r="H274" s="49">
        <v>43687</v>
      </c>
      <c r="I274" t="s">
        <v>45</v>
      </c>
      <c r="J274" t="s">
        <v>49</v>
      </c>
      <c r="K274" t="s">
        <v>50</v>
      </c>
      <c r="L274" s="48">
        <v>272</v>
      </c>
    </row>
    <row r="275" spans="1:12">
      <c r="A275">
        <v>4357933</v>
      </c>
      <c r="B275" s="52">
        <v>47800</v>
      </c>
      <c r="C275" t="s">
        <v>1782</v>
      </c>
      <c r="D275" t="s">
        <v>1243</v>
      </c>
      <c r="E275" t="s">
        <v>1737</v>
      </c>
      <c r="F275" t="s">
        <v>1781</v>
      </c>
      <c r="G275" t="s">
        <v>48</v>
      </c>
      <c r="H275" s="49">
        <v>43687</v>
      </c>
      <c r="I275" t="s">
        <v>45</v>
      </c>
      <c r="J275" t="s">
        <v>49</v>
      </c>
      <c r="K275" t="s">
        <v>50</v>
      </c>
      <c r="L275" s="48">
        <v>272</v>
      </c>
    </row>
    <row r="276" spans="1:12">
      <c r="A276">
        <v>4358043</v>
      </c>
      <c r="B276" s="52">
        <v>47800</v>
      </c>
      <c r="C276" t="s">
        <v>1372</v>
      </c>
      <c r="D276" t="s">
        <v>1243</v>
      </c>
      <c r="E276" t="s">
        <v>1737</v>
      </c>
      <c r="F276" t="s">
        <v>1783</v>
      </c>
      <c r="G276" t="s">
        <v>48</v>
      </c>
      <c r="H276" s="49">
        <v>43689</v>
      </c>
      <c r="I276" t="s">
        <v>45</v>
      </c>
      <c r="J276" t="s">
        <v>49</v>
      </c>
      <c r="K276" t="s">
        <v>50</v>
      </c>
      <c r="L276" s="48">
        <v>272</v>
      </c>
    </row>
    <row r="277" spans="1:12">
      <c r="A277">
        <v>4358110</v>
      </c>
      <c r="B277" s="52">
        <v>15200</v>
      </c>
      <c r="C277" t="s">
        <v>1785</v>
      </c>
      <c r="D277" t="s">
        <v>1243</v>
      </c>
      <c r="E277" t="s">
        <v>1737</v>
      </c>
      <c r="F277" t="s">
        <v>1784</v>
      </c>
      <c r="G277" t="s">
        <v>48</v>
      </c>
      <c r="H277" s="49">
        <v>43689</v>
      </c>
      <c r="I277" t="s">
        <v>45</v>
      </c>
      <c r="J277" t="s">
        <v>49</v>
      </c>
      <c r="K277" t="s">
        <v>50</v>
      </c>
      <c r="L277" s="48">
        <v>272</v>
      </c>
    </row>
    <row r="278" spans="1:12">
      <c r="A278">
        <v>4358121</v>
      </c>
      <c r="B278" s="52">
        <v>61900</v>
      </c>
      <c r="C278" t="s">
        <v>1787</v>
      </c>
      <c r="D278" t="s">
        <v>1243</v>
      </c>
      <c r="E278" t="s">
        <v>1737</v>
      </c>
      <c r="F278" t="s">
        <v>1786</v>
      </c>
      <c r="G278" t="s">
        <v>48</v>
      </c>
      <c r="H278" s="49">
        <v>43689</v>
      </c>
      <c r="I278" t="s">
        <v>45</v>
      </c>
      <c r="J278" t="s">
        <v>49</v>
      </c>
      <c r="K278" t="s">
        <v>50</v>
      </c>
      <c r="L278" s="48">
        <v>272</v>
      </c>
    </row>
    <row r="279" spans="1:12">
      <c r="A279">
        <v>4358124</v>
      </c>
      <c r="B279" s="52">
        <v>99600</v>
      </c>
      <c r="C279" t="s">
        <v>1372</v>
      </c>
      <c r="D279" t="s">
        <v>1243</v>
      </c>
      <c r="E279" t="s">
        <v>1737</v>
      </c>
      <c r="F279" t="s">
        <v>1788</v>
      </c>
      <c r="G279" t="s">
        <v>48</v>
      </c>
      <c r="H279" s="49">
        <v>43689</v>
      </c>
      <c r="I279" t="s">
        <v>45</v>
      </c>
      <c r="J279" t="s">
        <v>49</v>
      </c>
      <c r="K279" t="s">
        <v>50</v>
      </c>
      <c r="L279" s="48">
        <v>272</v>
      </c>
    </row>
    <row r="280" spans="1:12">
      <c r="A280">
        <v>4358128</v>
      </c>
      <c r="B280" s="52">
        <v>112100</v>
      </c>
      <c r="C280" t="s">
        <v>1790</v>
      </c>
      <c r="D280" t="s">
        <v>1243</v>
      </c>
      <c r="E280" t="s">
        <v>1737</v>
      </c>
      <c r="F280" t="s">
        <v>1789</v>
      </c>
      <c r="G280" t="s">
        <v>48</v>
      </c>
      <c r="H280" s="49">
        <v>43689</v>
      </c>
      <c r="I280" t="s">
        <v>45</v>
      </c>
      <c r="J280" t="s">
        <v>49</v>
      </c>
      <c r="K280" t="s">
        <v>50</v>
      </c>
      <c r="L280" s="48">
        <v>272</v>
      </c>
    </row>
    <row r="281" spans="1:12">
      <c r="A281">
        <v>4358146</v>
      </c>
      <c r="B281" s="52">
        <v>50500</v>
      </c>
      <c r="C281" t="s">
        <v>1393</v>
      </c>
      <c r="D281" t="s">
        <v>1243</v>
      </c>
      <c r="E281" t="s">
        <v>1737</v>
      </c>
      <c r="F281" t="s">
        <v>1791</v>
      </c>
      <c r="G281" t="s">
        <v>48</v>
      </c>
      <c r="H281" s="49">
        <v>43689</v>
      </c>
      <c r="I281" t="s">
        <v>45</v>
      </c>
      <c r="J281" t="s">
        <v>49</v>
      </c>
      <c r="K281" t="s">
        <v>50</v>
      </c>
      <c r="L281" s="48">
        <v>272</v>
      </c>
    </row>
    <row r="282" spans="1:12">
      <c r="A282">
        <v>4358147</v>
      </c>
      <c r="B282" s="52">
        <v>48000</v>
      </c>
      <c r="C282" t="s">
        <v>1793</v>
      </c>
      <c r="D282" t="s">
        <v>1243</v>
      </c>
      <c r="E282" t="s">
        <v>1737</v>
      </c>
      <c r="F282" t="s">
        <v>1792</v>
      </c>
      <c r="G282" t="s">
        <v>48</v>
      </c>
      <c r="H282" s="49">
        <v>43689</v>
      </c>
      <c r="I282" t="s">
        <v>45</v>
      </c>
      <c r="J282" t="s">
        <v>49</v>
      </c>
      <c r="K282" t="s">
        <v>50</v>
      </c>
      <c r="L282" s="48">
        <v>272</v>
      </c>
    </row>
    <row r="283" spans="1:12">
      <c r="A283">
        <v>4358150</v>
      </c>
      <c r="B283" s="52">
        <v>147400</v>
      </c>
      <c r="C283" t="s">
        <v>1795</v>
      </c>
      <c r="D283" t="s">
        <v>1243</v>
      </c>
      <c r="E283" t="s">
        <v>1737</v>
      </c>
      <c r="F283" t="s">
        <v>1794</v>
      </c>
      <c r="G283" t="s">
        <v>48</v>
      </c>
      <c r="H283" s="49">
        <v>43689</v>
      </c>
      <c r="I283" t="s">
        <v>45</v>
      </c>
      <c r="J283" t="s">
        <v>49</v>
      </c>
      <c r="K283" t="s">
        <v>50</v>
      </c>
      <c r="L283" s="48">
        <v>272</v>
      </c>
    </row>
    <row r="284" spans="1:12">
      <c r="A284">
        <v>4358163</v>
      </c>
      <c r="B284" s="52">
        <v>15200</v>
      </c>
      <c r="C284" t="s">
        <v>1797</v>
      </c>
      <c r="D284" t="s">
        <v>1243</v>
      </c>
      <c r="E284" t="s">
        <v>1737</v>
      </c>
      <c r="F284" t="s">
        <v>1796</v>
      </c>
      <c r="G284" t="s">
        <v>48</v>
      </c>
      <c r="H284" s="49">
        <v>43689</v>
      </c>
      <c r="I284" t="s">
        <v>45</v>
      </c>
      <c r="J284" t="s">
        <v>49</v>
      </c>
      <c r="K284" t="s">
        <v>50</v>
      </c>
      <c r="L284" s="48">
        <v>272</v>
      </c>
    </row>
    <row r="285" spans="1:12">
      <c r="A285">
        <v>4358317</v>
      </c>
      <c r="B285" s="52">
        <v>78600</v>
      </c>
      <c r="C285" t="s">
        <v>1799</v>
      </c>
      <c r="D285" t="s">
        <v>1243</v>
      </c>
      <c r="E285" t="s">
        <v>1737</v>
      </c>
      <c r="F285" t="s">
        <v>1798</v>
      </c>
      <c r="G285" t="s">
        <v>48</v>
      </c>
      <c r="H285" s="49">
        <v>43690</v>
      </c>
      <c r="I285" t="s">
        <v>45</v>
      </c>
      <c r="J285" t="s">
        <v>49</v>
      </c>
      <c r="K285" t="s">
        <v>50</v>
      </c>
      <c r="L285" s="48">
        <v>272</v>
      </c>
    </row>
    <row r="286" spans="1:12">
      <c r="A286">
        <v>4358325</v>
      </c>
      <c r="B286" s="52">
        <v>72600</v>
      </c>
      <c r="C286" t="s">
        <v>1775</v>
      </c>
      <c r="D286" t="s">
        <v>1243</v>
      </c>
      <c r="E286" t="s">
        <v>1737</v>
      </c>
      <c r="F286" t="s">
        <v>1800</v>
      </c>
      <c r="G286" t="s">
        <v>48</v>
      </c>
      <c r="H286" s="49">
        <v>43690</v>
      </c>
      <c r="I286" t="s">
        <v>45</v>
      </c>
      <c r="J286" t="s">
        <v>49</v>
      </c>
      <c r="K286" t="s">
        <v>50</v>
      </c>
      <c r="L286" s="48">
        <v>272</v>
      </c>
    </row>
    <row r="287" spans="1:12">
      <c r="A287">
        <v>4358335</v>
      </c>
      <c r="B287" s="52">
        <v>47800</v>
      </c>
      <c r="C287" t="s">
        <v>1802</v>
      </c>
      <c r="D287" t="s">
        <v>1243</v>
      </c>
      <c r="E287" t="s">
        <v>1737</v>
      </c>
      <c r="F287" t="s">
        <v>1801</v>
      </c>
      <c r="G287" t="s">
        <v>48</v>
      </c>
      <c r="H287" s="49">
        <v>43690</v>
      </c>
      <c r="I287" t="s">
        <v>45</v>
      </c>
      <c r="J287" t="s">
        <v>49</v>
      </c>
      <c r="K287" t="s">
        <v>50</v>
      </c>
      <c r="L287" s="48">
        <v>272</v>
      </c>
    </row>
    <row r="288" spans="1:12">
      <c r="A288">
        <v>4358339</v>
      </c>
      <c r="B288" s="52">
        <v>47800</v>
      </c>
      <c r="C288" t="s">
        <v>1804</v>
      </c>
      <c r="D288" t="s">
        <v>1243</v>
      </c>
      <c r="E288" t="s">
        <v>1737</v>
      </c>
      <c r="F288" t="s">
        <v>1803</v>
      </c>
      <c r="G288" t="s">
        <v>48</v>
      </c>
      <c r="H288" s="49">
        <v>43690</v>
      </c>
      <c r="I288" t="s">
        <v>45</v>
      </c>
      <c r="J288" t="s">
        <v>49</v>
      </c>
      <c r="K288" t="s">
        <v>50</v>
      </c>
      <c r="L288" s="48">
        <v>272</v>
      </c>
    </row>
    <row r="289" spans="1:12">
      <c r="A289">
        <v>4358509</v>
      </c>
      <c r="B289" s="52">
        <v>47800</v>
      </c>
      <c r="C289" t="s">
        <v>1806</v>
      </c>
      <c r="D289" t="s">
        <v>1243</v>
      </c>
      <c r="E289" t="s">
        <v>1737</v>
      </c>
      <c r="F289" t="s">
        <v>1805</v>
      </c>
      <c r="G289" t="s">
        <v>48</v>
      </c>
      <c r="H289" s="49">
        <v>43691</v>
      </c>
      <c r="I289" t="s">
        <v>45</v>
      </c>
      <c r="J289" t="s">
        <v>49</v>
      </c>
      <c r="K289" t="s">
        <v>50</v>
      </c>
      <c r="L289" s="48">
        <v>272</v>
      </c>
    </row>
    <row r="290" spans="1:12">
      <c r="A290">
        <v>4358512</v>
      </c>
      <c r="B290" s="52">
        <v>47800</v>
      </c>
      <c r="C290" t="s">
        <v>1368</v>
      </c>
      <c r="D290" t="s">
        <v>1243</v>
      </c>
      <c r="E290" t="s">
        <v>1737</v>
      </c>
      <c r="F290" t="s">
        <v>1807</v>
      </c>
      <c r="G290" t="s">
        <v>48</v>
      </c>
      <c r="H290" s="49">
        <v>43692</v>
      </c>
      <c r="I290" t="s">
        <v>45</v>
      </c>
      <c r="J290" t="s">
        <v>49</v>
      </c>
      <c r="K290" t="s">
        <v>50</v>
      </c>
      <c r="L290" s="48">
        <v>272</v>
      </c>
    </row>
    <row r="291" spans="1:12">
      <c r="A291">
        <v>4358547</v>
      </c>
      <c r="B291" s="52">
        <v>47800</v>
      </c>
      <c r="C291" t="s">
        <v>1389</v>
      </c>
      <c r="D291" t="s">
        <v>1243</v>
      </c>
      <c r="E291" t="s">
        <v>1737</v>
      </c>
      <c r="F291" t="s">
        <v>1808</v>
      </c>
      <c r="G291" t="s">
        <v>48</v>
      </c>
      <c r="H291" s="49">
        <v>43691</v>
      </c>
      <c r="I291" t="s">
        <v>45</v>
      </c>
      <c r="J291" t="s">
        <v>49</v>
      </c>
      <c r="K291" t="s">
        <v>50</v>
      </c>
      <c r="L291" s="48">
        <v>272</v>
      </c>
    </row>
    <row r="292" spans="1:12">
      <c r="A292">
        <v>4358592</v>
      </c>
      <c r="B292" s="52">
        <v>47800</v>
      </c>
      <c r="C292" t="s">
        <v>1810</v>
      </c>
      <c r="D292" t="s">
        <v>1243</v>
      </c>
      <c r="E292" t="s">
        <v>1737</v>
      </c>
      <c r="F292" t="s">
        <v>1809</v>
      </c>
      <c r="G292" t="s">
        <v>48</v>
      </c>
      <c r="H292" s="49">
        <v>43691</v>
      </c>
      <c r="I292" t="s">
        <v>45</v>
      </c>
      <c r="J292" t="s">
        <v>49</v>
      </c>
      <c r="K292" t="s">
        <v>50</v>
      </c>
      <c r="L292" s="48">
        <v>272</v>
      </c>
    </row>
    <row r="293" spans="1:12">
      <c r="A293">
        <v>4358600</v>
      </c>
      <c r="B293" s="52">
        <v>47800</v>
      </c>
      <c r="C293" t="s">
        <v>1370</v>
      </c>
      <c r="D293" t="s">
        <v>1243</v>
      </c>
      <c r="E293" t="s">
        <v>1737</v>
      </c>
      <c r="F293" t="s">
        <v>1811</v>
      </c>
      <c r="G293" t="s">
        <v>48</v>
      </c>
      <c r="H293" s="49">
        <v>43691</v>
      </c>
      <c r="I293" t="s">
        <v>45</v>
      </c>
      <c r="J293" t="s">
        <v>49</v>
      </c>
      <c r="K293" t="s">
        <v>50</v>
      </c>
      <c r="L293" s="48">
        <v>272</v>
      </c>
    </row>
    <row r="294" spans="1:12">
      <c r="A294">
        <v>4358637</v>
      </c>
      <c r="B294" s="52">
        <v>47800</v>
      </c>
      <c r="C294" t="s">
        <v>1366</v>
      </c>
      <c r="D294" t="s">
        <v>1243</v>
      </c>
      <c r="E294" t="s">
        <v>1737</v>
      </c>
      <c r="F294" t="s">
        <v>1812</v>
      </c>
      <c r="G294" t="s">
        <v>48</v>
      </c>
      <c r="H294" s="49">
        <v>43692</v>
      </c>
      <c r="I294" t="s">
        <v>45</v>
      </c>
      <c r="J294" t="s">
        <v>49</v>
      </c>
      <c r="K294" t="s">
        <v>50</v>
      </c>
      <c r="L294" s="48">
        <v>272</v>
      </c>
    </row>
    <row r="295" spans="1:12">
      <c r="A295">
        <v>4358832</v>
      </c>
      <c r="B295" s="52">
        <v>47800</v>
      </c>
      <c r="C295" t="s">
        <v>1763</v>
      </c>
      <c r="D295" t="s">
        <v>1243</v>
      </c>
      <c r="E295" t="s">
        <v>1737</v>
      </c>
      <c r="F295" t="s">
        <v>1813</v>
      </c>
      <c r="G295" t="s">
        <v>48</v>
      </c>
      <c r="H295" s="49">
        <v>43692</v>
      </c>
      <c r="I295" t="s">
        <v>45</v>
      </c>
      <c r="J295" t="s">
        <v>49</v>
      </c>
      <c r="K295" t="s">
        <v>50</v>
      </c>
      <c r="L295" s="48">
        <v>272</v>
      </c>
    </row>
    <row r="296" spans="1:12">
      <c r="A296">
        <v>4358833</v>
      </c>
      <c r="B296" s="52">
        <v>47800</v>
      </c>
      <c r="C296" t="s">
        <v>1815</v>
      </c>
      <c r="D296" t="s">
        <v>1243</v>
      </c>
      <c r="E296" t="s">
        <v>1737</v>
      </c>
      <c r="F296" t="s">
        <v>1814</v>
      </c>
      <c r="G296" t="s">
        <v>48</v>
      </c>
      <c r="H296" s="49">
        <v>43692</v>
      </c>
      <c r="I296" t="s">
        <v>45</v>
      </c>
      <c r="J296" t="s">
        <v>49</v>
      </c>
      <c r="K296" t="s">
        <v>50</v>
      </c>
      <c r="L296" s="48">
        <v>272</v>
      </c>
    </row>
    <row r="297" spans="1:12">
      <c r="A297">
        <v>4358834</v>
      </c>
      <c r="B297" s="52">
        <v>47800</v>
      </c>
      <c r="C297" t="s">
        <v>1817</v>
      </c>
      <c r="D297" t="s">
        <v>1243</v>
      </c>
      <c r="E297" t="s">
        <v>1737</v>
      </c>
      <c r="F297" t="s">
        <v>1816</v>
      </c>
      <c r="G297" t="s">
        <v>48</v>
      </c>
      <c r="H297" s="49">
        <v>43692</v>
      </c>
      <c r="I297" t="s">
        <v>45</v>
      </c>
      <c r="J297" t="s">
        <v>49</v>
      </c>
      <c r="K297" t="s">
        <v>50</v>
      </c>
      <c r="L297" s="48">
        <v>272</v>
      </c>
    </row>
    <row r="298" spans="1:12">
      <c r="A298">
        <v>4358855</v>
      </c>
      <c r="B298" s="52">
        <v>47800</v>
      </c>
      <c r="C298" t="s">
        <v>1767</v>
      </c>
      <c r="D298" t="s">
        <v>1243</v>
      </c>
      <c r="E298" t="s">
        <v>1737</v>
      </c>
      <c r="F298" t="s">
        <v>1818</v>
      </c>
      <c r="G298" t="s">
        <v>48</v>
      </c>
      <c r="H298" s="49">
        <v>43692</v>
      </c>
      <c r="I298" t="s">
        <v>45</v>
      </c>
      <c r="J298" t="s">
        <v>49</v>
      </c>
      <c r="K298" t="s">
        <v>50</v>
      </c>
      <c r="L298" s="48">
        <v>272</v>
      </c>
    </row>
    <row r="299" spans="1:12">
      <c r="A299">
        <v>4359010</v>
      </c>
      <c r="B299" s="52">
        <v>47800</v>
      </c>
      <c r="C299" t="s">
        <v>1790</v>
      </c>
      <c r="D299" t="s">
        <v>1243</v>
      </c>
      <c r="E299" t="s">
        <v>1737</v>
      </c>
      <c r="F299" t="s">
        <v>1819</v>
      </c>
      <c r="G299" t="s">
        <v>48</v>
      </c>
      <c r="H299" s="49">
        <v>43693</v>
      </c>
      <c r="I299" t="s">
        <v>45</v>
      </c>
      <c r="J299" t="s">
        <v>49</v>
      </c>
      <c r="K299" t="s">
        <v>50</v>
      </c>
      <c r="L299" s="48">
        <v>272</v>
      </c>
    </row>
    <row r="300" spans="1:12">
      <c r="A300">
        <v>4359012</v>
      </c>
      <c r="B300" s="52">
        <v>47800</v>
      </c>
      <c r="C300" t="s">
        <v>1790</v>
      </c>
      <c r="D300" t="s">
        <v>1243</v>
      </c>
      <c r="E300" t="s">
        <v>1737</v>
      </c>
      <c r="F300" t="s">
        <v>1820</v>
      </c>
      <c r="G300" t="s">
        <v>48</v>
      </c>
      <c r="H300" s="49">
        <v>43693</v>
      </c>
      <c r="I300" t="s">
        <v>45</v>
      </c>
      <c r="J300" t="s">
        <v>49</v>
      </c>
      <c r="K300" t="s">
        <v>50</v>
      </c>
      <c r="L300" s="48">
        <v>272</v>
      </c>
    </row>
    <row r="301" spans="1:12">
      <c r="A301">
        <v>4359028</v>
      </c>
      <c r="B301" s="52">
        <v>47800</v>
      </c>
      <c r="C301" t="s">
        <v>1822</v>
      </c>
      <c r="D301" t="s">
        <v>1243</v>
      </c>
      <c r="E301" t="s">
        <v>1737</v>
      </c>
      <c r="F301" t="s">
        <v>1821</v>
      </c>
      <c r="G301" t="s">
        <v>48</v>
      </c>
      <c r="H301" s="49">
        <v>43693</v>
      </c>
      <c r="I301" t="s">
        <v>45</v>
      </c>
      <c r="J301" t="s">
        <v>49</v>
      </c>
      <c r="K301" t="s">
        <v>50</v>
      </c>
      <c r="L301" s="48">
        <v>272</v>
      </c>
    </row>
    <row r="302" spans="1:12">
      <c r="A302">
        <v>4359039</v>
      </c>
      <c r="B302" s="52">
        <v>47800</v>
      </c>
      <c r="C302" t="s">
        <v>1824</v>
      </c>
      <c r="D302" t="s">
        <v>1243</v>
      </c>
      <c r="E302" t="s">
        <v>1737</v>
      </c>
      <c r="F302" t="s">
        <v>1823</v>
      </c>
      <c r="G302" t="s">
        <v>48</v>
      </c>
      <c r="H302" s="49">
        <v>43693</v>
      </c>
      <c r="I302" t="s">
        <v>45</v>
      </c>
      <c r="J302" t="s">
        <v>49</v>
      </c>
      <c r="K302" t="s">
        <v>50</v>
      </c>
      <c r="L302" s="48">
        <v>272</v>
      </c>
    </row>
    <row r="303" spans="1:12">
      <c r="A303">
        <v>4359040</v>
      </c>
      <c r="B303" s="52">
        <v>47800</v>
      </c>
      <c r="C303" t="s">
        <v>1826</v>
      </c>
      <c r="D303" t="s">
        <v>1243</v>
      </c>
      <c r="E303" t="s">
        <v>1737</v>
      </c>
      <c r="F303" t="s">
        <v>1825</v>
      </c>
      <c r="G303" t="s">
        <v>48</v>
      </c>
      <c r="H303" s="49">
        <v>43693</v>
      </c>
      <c r="I303" t="s">
        <v>45</v>
      </c>
      <c r="J303" t="s">
        <v>49</v>
      </c>
      <c r="K303" t="s">
        <v>50</v>
      </c>
      <c r="L303" s="48">
        <v>272</v>
      </c>
    </row>
    <row r="304" spans="1:12">
      <c r="A304">
        <v>4359042</v>
      </c>
      <c r="B304" s="52">
        <v>47800</v>
      </c>
      <c r="C304" t="s">
        <v>1828</v>
      </c>
      <c r="D304" t="s">
        <v>1243</v>
      </c>
      <c r="E304" t="s">
        <v>1737</v>
      </c>
      <c r="F304" t="s">
        <v>1827</v>
      </c>
      <c r="G304" t="s">
        <v>48</v>
      </c>
      <c r="H304" s="49">
        <v>43693</v>
      </c>
      <c r="I304" t="s">
        <v>45</v>
      </c>
      <c r="J304" t="s">
        <v>49</v>
      </c>
      <c r="K304" t="s">
        <v>50</v>
      </c>
      <c r="L304" s="48">
        <v>272</v>
      </c>
    </row>
    <row r="305" spans="1:12">
      <c r="A305">
        <v>4359044</v>
      </c>
      <c r="B305" s="52">
        <v>47800</v>
      </c>
      <c r="C305" t="s">
        <v>1354</v>
      </c>
      <c r="D305" t="s">
        <v>1243</v>
      </c>
      <c r="E305" t="s">
        <v>1737</v>
      </c>
      <c r="F305" t="s">
        <v>1829</v>
      </c>
      <c r="G305" t="s">
        <v>48</v>
      </c>
      <c r="H305" s="49">
        <v>43693</v>
      </c>
      <c r="I305" t="s">
        <v>45</v>
      </c>
      <c r="J305" t="s">
        <v>49</v>
      </c>
      <c r="K305" t="s">
        <v>50</v>
      </c>
      <c r="L305" s="48">
        <v>272</v>
      </c>
    </row>
    <row r="306" spans="1:12">
      <c r="A306">
        <v>4359045</v>
      </c>
      <c r="B306" s="52">
        <v>47800</v>
      </c>
      <c r="C306" t="s">
        <v>1831</v>
      </c>
      <c r="D306" t="s">
        <v>1243</v>
      </c>
      <c r="E306" t="s">
        <v>1737</v>
      </c>
      <c r="F306" t="s">
        <v>1830</v>
      </c>
      <c r="G306" t="s">
        <v>48</v>
      </c>
      <c r="H306" s="49">
        <v>43693</v>
      </c>
      <c r="I306" t="s">
        <v>45</v>
      </c>
      <c r="J306" t="s">
        <v>49</v>
      </c>
      <c r="K306" t="s">
        <v>50</v>
      </c>
      <c r="L306" s="48">
        <v>272</v>
      </c>
    </row>
    <row r="307" spans="1:12">
      <c r="A307">
        <v>4359049</v>
      </c>
      <c r="B307" s="52">
        <v>47800</v>
      </c>
      <c r="C307" t="s">
        <v>1833</v>
      </c>
      <c r="D307" t="s">
        <v>1243</v>
      </c>
      <c r="E307" t="s">
        <v>1737</v>
      </c>
      <c r="F307" t="s">
        <v>1832</v>
      </c>
      <c r="G307" t="s">
        <v>48</v>
      </c>
      <c r="H307" s="49">
        <v>43693</v>
      </c>
      <c r="I307" t="s">
        <v>45</v>
      </c>
      <c r="J307" t="s">
        <v>49</v>
      </c>
      <c r="K307" t="s">
        <v>50</v>
      </c>
      <c r="L307" s="48">
        <v>272</v>
      </c>
    </row>
    <row r="308" spans="1:12">
      <c r="A308">
        <v>4359051</v>
      </c>
      <c r="B308" s="52">
        <v>47800</v>
      </c>
      <c r="C308" t="s">
        <v>1835</v>
      </c>
      <c r="D308" t="s">
        <v>1243</v>
      </c>
      <c r="E308" t="s">
        <v>1737</v>
      </c>
      <c r="F308" t="s">
        <v>1834</v>
      </c>
      <c r="G308" t="s">
        <v>48</v>
      </c>
      <c r="H308" s="49">
        <v>43693</v>
      </c>
      <c r="I308" t="s">
        <v>45</v>
      </c>
      <c r="J308" t="s">
        <v>49</v>
      </c>
      <c r="K308" t="s">
        <v>50</v>
      </c>
      <c r="L308" s="48">
        <v>272</v>
      </c>
    </row>
    <row r="309" spans="1:12">
      <c r="A309">
        <v>4359475</v>
      </c>
      <c r="B309" s="52">
        <v>214500</v>
      </c>
      <c r="C309" t="s">
        <v>1366</v>
      </c>
      <c r="D309" t="s">
        <v>1243</v>
      </c>
      <c r="E309" t="s">
        <v>1737</v>
      </c>
      <c r="F309" t="s">
        <v>1836</v>
      </c>
      <c r="G309" t="s">
        <v>48</v>
      </c>
      <c r="H309" s="49">
        <v>43698</v>
      </c>
      <c r="I309" t="s">
        <v>45</v>
      </c>
      <c r="J309" t="s">
        <v>49</v>
      </c>
      <c r="K309" t="s">
        <v>50</v>
      </c>
      <c r="L309" s="48">
        <v>272</v>
      </c>
    </row>
    <row r="310" spans="1:12">
      <c r="A310">
        <v>4359567</v>
      </c>
      <c r="B310" s="52">
        <v>324900</v>
      </c>
      <c r="C310" t="s">
        <v>1838</v>
      </c>
      <c r="D310" t="s">
        <v>1243</v>
      </c>
      <c r="E310" t="s">
        <v>1737</v>
      </c>
      <c r="F310" t="s">
        <v>1837</v>
      </c>
      <c r="G310" t="s">
        <v>48</v>
      </c>
      <c r="H310" s="49">
        <v>43698</v>
      </c>
      <c r="I310" t="s">
        <v>45</v>
      </c>
      <c r="J310" t="s">
        <v>49</v>
      </c>
      <c r="K310" t="s">
        <v>50</v>
      </c>
      <c r="L310" s="48">
        <v>272</v>
      </c>
    </row>
    <row r="311" spans="1:12">
      <c r="A311">
        <v>4359569</v>
      </c>
      <c r="B311" s="52">
        <v>47800</v>
      </c>
      <c r="C311" t="s">
        <v>1838</v>
      </c>
      <c r="D311" t="s">
        <v>1243</v>
      </c>
      <c r="E311" t="s">
        <v>1737</v>
      </c>
      <c r="F311" t="s">
        <v>1839</v>
      </c>
      <c r="G311" t="s">
        <v>48</v>
      </c>
      <c r="H311" s="49">
        <v>43698</v>
      </c>
      <c r="I311" t="s">
        <v>45</v>
      </c>
      <c r="J311" t="s">
        <v>49</v>
      </c>
      <c r="K311" t="s">
        <v>50</v>
      </c>
      <c r="L311" s="48">
        <v>272</v>
      </c>
    </row>
    <row r="312" spans="1:12">
      <c r="A312">
        <v>4359599</v>
      </c>
      <c r="B312" s="52">
        <v>47800</v>
      </c>
      <c r="C312" t="s">
        <v>1841</v>
      </c>
      <c r="D312" t="s">
        <v>1243</v>
      </c>
      <c r="E312" t="s">
        <v>1737</v>
      </c>
      <c r="F312" t="s">
        <v>1840</v>
      </c>
      <c r="G312" t="s">
        <v>48</v>
      </c>
      <c r="H312" s="49">
        <v>43698</v>
      </c>
      <c r="I312" t="s">
        <v>45</v>
      </c>
      <c r="J312" t="s">
        <v>49</v>
      </c>
      <c r="K312" t="s">
        <v>50</v>
      </c>
      <c r="L312" s="48">
        <v>272</v>
      </c>
    </row>
    <row r="313" spans="1:12">
      <c r="A313">
        <v>4359601</v>
      </c>
      <c r="B313" s="52">
        <v>47800</v>
      </c>
      <c r="C313" t="s">
        <v>1366</v>
      </c>
      <c r="D313" t="s">
        <v>1243</v>
      </c>
      <c r="E313" t="s">
        <v>1737</v>
      </c>
      <c r="F313" t="s">
        <v>1842</v>
      </c>
      <c r="G313" t="s">
        <v>48</v>
      </c>
      <c r="H313" s="49">
        <v>43698</v>
      </c>
      <c r="I313" t="s">
        <v>45</v>
      </c>
      <c r="J313" t="s">
        <v>49</v>
      </c>
      <c r="K313" t="s">
        <v>50</v>
      </c>
      <c r="L313" s="48">
        <v>272</v>
      </c>
    </row>
    <row r="314" spans="1:12">
      <c r="A314">
        <v>4359890</v>
      </c>
      <c r="B314" s="52">
        <v>47800</v>
      </c>
      <c r="C314" t="s">
        <v>1735</v>
      </c>
      <c r="D314" t="s">
        <v>1243</v>
      </c>
      <c r="E314" t="s">
        <v>1737</v>
      </c>
      <c r="F314" t="s">
        <v>1843</v>
      </c>
      <c r="G314" t="s">
        <v>48</v>
      </c>
      <c r="H314" s="49">
        <v>43699</v>
      </c>
      <c r="I314" t="s">
        <v>45</v>
      </c>
      <c r="J314" t="s">
        <v>49</v>
      </c>
      <c r="K314" t="s">
        <v>1736</v>
      </c>
      <c r="L314" s="48">
        <v>272</v>
      </c>
    </row>
    <row r="315" spans="1:12">
      <c r="A315">
        <v>4359891</v>
      </c>
      <c r="B315" s="52">
        <v>47800</v>
      </c>
      <c r="C315" t="s">
        <v>1735</v>
      </c>
      <c r="D315" t="s">
        <v>1243</v>
      </c>
      <c r="E315" t="s">
        <v>1737</v>
      </c>
      <c r="F315" t="s">
        <v>1844</v>
      </c>
      <c r="G315" t="s">
        <v>48</v>
      </c>
      <c r="H315" s="49">
        <v>43699</v>
      </c>
      <c r="I315" t="s">
        <v>45</v>
      </c>
      <c r="J315" t="s">
        <v>49</v>
      </c>
      <c r="K315" t="s">
        <v>1736</v>
      </c>
      <c r="L315" s="48">
        <v>272</v>
      </c>
    </row>
    <row r="316" spans="1:12">
      <c r="A316">
        <v>4359894</v>
      </c>
      <c r="B316" s="52">
        <v>33100</v>
      </c>
      <c r="C316" t="s">
        <v>1735</v>
      </c>
      <c r="D316" t="s">
        <v>1243</v>
      </c>
      <c r="E316" t="s">
        <v>1737</v>
      </c>
      <c r="F316" t="s">
        <v>1845</v>
      </c>
      <c r="G316" t="s">
        <v>48</v>
      </c>
      <c r="H316" s="49">
        <v>43699</v>
      </c>
      <c r="I316" t="s">
        <v>45</v>
      </c>
      <c r="J316" t="s">
        <v>49</v>
      </c>
      <c r="K316" t="s">
        <v>1736</v>
      </c>
      <c r="L316" s="48">
        <v>272</v>
      </c>
    </row>
    <row r="317" spans="1:12">
      <c r="A317">
        <v>4357645</v>
      </c>
      <c r="B317" s="52">
        <v>11588689</v>
      </c>
      <c r="C317" t="s">
        <v>1848</v>
      </c>
      <c r="D317" t="s">
        <v>1243</v>
      </c>
      <c r="E317" t="s">
        <v>1846</v>
      </c>
      <c r="F317" t="s">
        <v>1847</v>
      </c>
      <c r="G317" t="s">
        <v>48</v>
      </c>
      <c r="H317" s="49">
        <v>43685</v>
      </c>
      <c r="I317" t="s">
        <v>45</v>
      </c>
      <c r="J317" t="s">
        <v>49</v>
      </c>
      <c r="K317" t="s">
        <v>50</v>
      </c>
      <c r="L317" s="48">
        <v>272</v>
      </c>
    </row>
    <row r="318" spans="1:12">
      <c r="A318">
        <v>4355973</v>
      </c>
      <c r="B318" s="52">
        <v>15855</v>
      </c>
      <c r="C318" t="s">
        <v>1851</v>
      </c>
      <c r="D318" t="s">
        <v>1243</v>
      </c>
      <c r="E318" t="s">
        <v>1849</v>
      </c>
      <c r="F318" t="s">
        <v>1850</v>
      </c>
      <c r="G318" t="s">
        <v>48</v>
      </c>
      <c r="H318" s="49">
        <v>43675</v>
      </c>
      <c r="I318" t="s">
        <v>1099</v>
      </c>
      <c r="J318" t="s">
        <v>1173</v>
      </c>
      <c r="K318" t="s">
        <v>1852</v>
      </c>
      <c r="L318" s="48">
        <v>242</v>
      </c>
    </row>
    <row r="319" spans="1:12">
      <c r="A319">
        <v>4309934</v>
      </c>
      <c r="B319" s="52">
        <v>168000</v>
      </c>
      <c r="C319" t="s">
        <v>1855</v>
      </c>
      <c r="D319" t="s">
        <v>1243</v>
      </c>
      <c r="E319" t="s">
        <v>1853</v>
      </c>
      <c r="F319" t="s">
        <v>1854</v>
      </c>
      <c r="G319" t="s">
        <v>102</v>
      </c>
      <c r="H319" s="49">
        <v>43495</v>
      </c>
      <c r="I319" t="s">
        <v>45</v>
      </c>
      <c r="J319" t="s">
        <v>1075</v>
      </c>
      <c r="K319" t="s">
        <v>50</v>
      </c>
      <c r="L319" s="48">
        <v>408</v>
      </c>
    </row>
    <row r="320" spans="1:12">
      <c r="A320">
        <v>4310256</v>
      </c>
      <c r="B320" s="52">
        <v>15625</v>
      </c>
      <c r="C320" t="s">
        <v>1858</v>
      </c>
      <c r="D320" t="s">
        <v>1243</v>
      </c>
      <c r="E320" t="s">
        <v>1856</v>
      </c>
      <c r="F320" t="s">
        <v>1857</v>
      </c>
      <c r="G320" t="s">
        <v>102</v>
      </c>
      <c r="H320" s="49">
        <v>43495</v>
      </c>
      <c r="I320" t="s">
        <v>45</v>
      </c>
      <c r="J320" t="s">
        <v>1075</v>
      </c>
      <c r="K320" t="s">
        <v>50</v>
      </c>
      <c r="L320" s="48">
        <v>408</v>
      </c>
    </row>
    <row r="321" spans="1:12">
      <c r="A321">
        <v>4310525</v>
      </c>
      <c r="B321" s="52">
        <v>15625</v>
      </c>
      <c r="C321" t="s">
        <v>1861</v>
      </c>
      <c r="D321" t="s">
        <v>1243</v>
      </c>
      <c r="E321" t="s">
        <v>1859</v>
      </c>
      <c r="F321" t="s">
        <v>1860</v>
      </c>
      <c r="G321" t="s">
        <v>102</v>
      </c>
      <c r="H321" s="49">
        <v>43495</v>
      </c>
      <c r="I321" t="s">
        <v>45</v>
      </c>
      <c r="J321" t="s">
        <v>1075</v>
      </c>
      <c r="K321" t="s">
        <v>50</v>
      </c>
      <c r="L321" s="48">
        <v>408</v>
      </c>
    </row>
    <row r="322" spans="1:12">
      <c r="A322">
        <v>4310558</v>
      </c>
      <c r="B322" s="52">
        <v>15625</v>
      </c>
      <c r="C322" t="s">
        <v>1864</v>
      </c>
      <c r="D322" t="s">
        <v>1243</v>
      </c>
      <c r="E322" t="s">
        <v>1862</v>
      </c>
      <c r="F322" t="s">
        <v>1863</v>
      </c>
      <c r="G322" t="s">
        <v>102</v>
      </c>
      <c r="H322" s="49">
        <v>43495</v>
      </c>
      <c r="I322" t="s">
        <v>45</v>
      </c>
      <c r="J322" t="s">
        <v>1075</v>
      </c>
      <c r="K322" t="s">
        <v>50</v>
      </c>
      <c r="L322" s="48">
        <v>408</v>
      </c>
    </row>
    <row r="323" spans="1:12">
      <c r="A323">
        <v>4310727</v>
      </c>
      <c r="B323" s="52">
        <v>15525</v>
      </c>
      <c r="C323" t="s">
        <v>1867</v>
      </c>
      <c r="D323" t="s">
        <v>1243</v>
      </c>
      <c r="E323" t="s">
        <v>1865</v>
      </c>
      <c r="F323" t="s">
        <v>1866</v>
      </c>
      <c r="G323" t="s">
        <v>102</v>
      </c>
      <c r="H323" s="49">
        <v>43495</v>
      </c>
      <c r="I323" t="s">
        <v>45</v>
      </c>
      <c r="J323" t="s">
        <v>1075</v>
      </c>
      <c r="K323" t="s">
        <v>50</v>
      </c>
      <c r="L323" s="48">
        <v>408</v>
      </c>
    </row>
    <row r="324" spans="1:12">
      <c r="A324">
        <v>4311724</v>
      </c>
      <c r="B324" s="52">
        <v>340625</v>
      </c>
      <c r="C324" t="s">
        <v>1870</v>
      </c>
      <c r="D324" t="s">
        <v>1243</v>
      </c>
      <c r="E324" t="s">
        <v>1868</v>
      </c>
      <c r="F324" t="s">
        <v>1869</v>
      </c>
      <c r="G324" t="s">
        <v>102</v>
      </c>
      <c r="H324" s="49">
        <v>43495</v>
      </c>
      <c r="I324" t="s">
        <v>45</v>
      </c>
      <c r="J324" t="s">
        <v>1075</v>
      </c>
      <c r="K324" t="s">
        <v>50</v>
      </c>
      <c r="L324" s="48">
        <v>408</v>
      </c>
    </row>
    <row r="325" spans="1:12">
      <c r="A325">
        <v>4318232</v>
      </c>
      <c r="B325" s="52">
        <v>168000</v>
      </c>
      <c r="C325" t="s">
        <v>1873</v>
      </c>
      <c r="D325" t="s">
        <v>1243</v>
      </c>
      <c r="E325" t="s">
        <v>1871</v>
      </c>
      <c r="F325" t="s">
        <v>1872</v>
      </c>
      <c r="G325" t="s">
        <v>102</v>
      </c>
      <c r="H325" s="49">
        <v>43662</v>
      </c>
      <c r="I325" t="s">
        <v>175</v>
      </c>
      <c r="J325" t="s">
        <v>1075</v>
      </c>
      <c r="K325" t="s">
        <v>565</v>
      </c>
      <c r="L325" s="48">
        <v>267</v>
      </c>
    </row>
    <row r="326" spans="1:12">
      <c r="A326">
        <v>4333828</v>
      </c>
      <c r="B326" s="52">
        <v>230050</v>
      </c>
      <c r="C326" t="s">
        <v>1876</v>
      </c>
      <c r="D326" t="s">
        <v>1243</v>
      </c>
      <c r="E326" t="s">
        <v>1874</v>
      </c>
      <c r="F326" t="s">
        <v>1875</v>
      </c>
      <c r="G326" t="s">
        <v>102</v>
      </c>
      <c r="H326" s="49">
        <v>43837</v>
      </c>
      <c r="I326" t="s">
        <v>45</v>
      </c>
      <c r="J326" t="s">
        <v>1075</v>
      </c>
      <c r="K326" t="s">
        <v>50</v>
      </c>
      <c r="L326" s="48">
        <v>58</v>
      </c>
    </row>
    <row r="327" spans="1:12">
      <c r="A327">
        <v>4356651</v>
      </c>
      <c r="B327" s="52">
        <v>233550</v>
      </c>
      <c r="C327" t="s">
        <v>1879</v>
      </c>
      <c r="D327" t="s">
        <v>1243</v>
      </c>
      <c r="E327" t="s">
        <v>1877</v>
      </c>
      <c r="F327" t="s">
        <v>1878</v>
      </c>
      <c r="G327" t="s">
        <v>102</v>
      </c>
      <c r="H327" s="49">
        <v>43837</v>
      </c>
      <c r="I327" t="s">
        <v>45</v>
      </c>
      <c r="J327" t="s">
        <v>1075</v>
      </c>
      <c r="K327" t="s">
        <v>50</v>
      </c>
      <c r="L327" s="48">
        <v>58</v>
      </c>
    </row>
    <row r="328" spans="1:12">
      <c r="A328">
        <v>4357645</v>
      </c>
      <c r="B328" s="52">
        <v>216100</v>
      </c>
      <c r="C328" t="s">
        <v>1882</v>
      </c>
      <c r="D328" t="s">
        <v>1243</v>
      </c>
      <c r="E328" t="s">
        <v>1880</v>
      </c>
      <c r="F328" t="s">
        <v>1881</v>
      </c>
      <c r="G328" t="s">
        <v>102</v>
      </c>
      <c r="H328" s="49">
        <v>43837</v>
      </c>
      <c r="I328" t="s">
        <v>45</v>
      </c>
      <c r="J328" t="s">
        <v>1075</v>
      </c>
      <c r="K328" t="s">
        <v>50</v>
      </c>
      <c r="L328" s="48">
        <v>58</v>
      </c>
    </row>
    <row r="329" spans="1:12">
      <c r="A329">
        <v>4358195</v>
      </c>
      <c r="B329" s="52">
        <v>144600</v>
      </c>
      <c r="C329" t="s">
        <v>1885</v>
      </c>
      <c r="D329" t="s">
        <v>1243</v>
      </c>
      <c r="E329" t="s">
        <v>1883</v>
      </c>
      <c r="F329" t="s">
        <v>1884</v>
      </c>
      <c r="G329" t="s">
        <v>102</v>
      </c>
      <c r="H329" s="49">
        <v>43837</v>
      </c>
      <c r="I329" t="s">
        <v>45</v>
      </c>
      <c r="J329" t="s">
        <v>1075</v>
      </c>
      <c r="K329" t="s">
        <v>50</v>
      </c>
      <c r="L329" s="48">
        <v>58</v>
      </c>
    </row>
    <row r="330" spans="1:12">
      <c r="A330">
        <v>4304628</v>
      </c>
      <c r="B330" s="52">
        <v>39600</v>
      </c>
      <c r="C330" t="s">
        <v>1888</v>
      </c>
      <c r="D330" t="s">
        <v>1243</v>
      </c>
      <c r="E330" t="s">
        <v>1886</v>
      </c>
      <c r="F330" t="s">
        <v>1887</v>
      </c>
      <c r="G330" t="s">
        <v>102</v>
      </c>
      <c r="H330" s="49">
        <v>43495</v>
      </c>
      <c r="I330" t="s">
        <v>45</v>
      </c>
      <c r="J330" t="s">
        <v>1075</v>
      </c>
      <c r="K330" t="s">
        <v>50</v>
      </c>
      <c r="L330" s="48">
        <v>408</v>
      </c>
    </row>
    <row r="331" spans="1:12">
      <c r="A331">
        <v>4305493</v>
      </c>
      <c r="B331" s="52">
        <v>79400</v>
      </c>
      <c r="C331" t="s">
        <v>1891</v>
      </c>
      <c r="D331" t="s">
        <v>1243</v>
      </c>
      <c r="E331" t="s">
        <v>1889</v>
      </c>
      <c r="F331" t="s">
        <v>1890</v>
      </c>
      <c r="G331" t="s">
        <v>102</v>
      </c>
      <c r="H331" s="49">
        <v>43662</v>
      </c>
      <c r="I331" t="s">
        <v>45</v>
      </c>
      <c r="J331" t="s">
        <v>1075</v>
      </c>
      <c r="K331" t="s">
        <v>50</v>
      </c>
      <c r="L331" s="48">
        <v>267</v>
      </c>
    </row>
    <row r="332" spans="1:12">
      <c r="A332">
        <v>4307436</v>
      </c>
      <c r="B332" s="52">
        <v>139100</v>
      </c>
      <c r="C332" t="s">
        <v>1894</v>
      </c>
      <c r="D332" t="s">
        <v>1243</v>
      </c>
      <c r="E332" t="s">
        <v>1892</v>
      </c>
      <c r="F332" t="s">
        <v>1893</v>
      </c>
      <c r="G332" t="s">
        <v>102</v>
      </c>
      <c r="H332" s="49">
        <v>43495</v>
      </c>
      <c r="I332" t="s">
        <v>45</v>
      </c>
      <c r="J332" t="s">
        <v>1075</v>
      </c>
      <c r="K332" t="s">
        <v>50</v>
      </c>
      <c r="L332" s="48">
        <v>408</v>
      </c>
    </row>
    <row r="333" spans="1:12">
      <c r="A333">
        <v>4299642</v>
      </c>
      <c r="B333" s="52">
        <v>757581</v>
      </c>
      <c r="C333" t="s">
        <v>1897</v>
      </c>
      <c r="D333" t="s">
        <v>1243</v>
      </c>
      <c r="E333" t="s">
        <v>1895</v>
      </c>
      <c r="F333" t="s">
        <v>1896</v>
      </c>
      <c r="G333" t="s">
        <v>102</v>
      </c>
      <c r="H333" s="49">
        <v>43495</v>
      </c>
      <c r="I333" t="s">
        <v>45</v>
      </c>
      <c r="J333" t="s">
        <v>1075</v>
      </c>
      <c r="K333" t="s">
        <v>50</v>
      </c>
      <c r="L333" s="48">
        <v>408</v>
      </c>
    </row>
    <row r="334" spans="1:12">
      <c r="A334">
        <v>4306409</v>
      </c>
      <c r="B334" s="52">
        <v>136475</v>
      </c>
      <c r="C334" t="s">
        <v>1900</v>
      </c>
      <c r="D334" t="s">
        <v>1243</v>
      </c>
      <c r="E334" t="s">
        <v>1898</v>
      </c>
      <c r="F334" t="s">
        <v>1899</v>
      </c>
      <c r="G334" t="s">
        <v>102</v>
      </c>
      <c r="H334" s="49">
        <v>43495</v>
      </c>
      <c r="I334" t="s">
        <v>45</v>
      </c>
      <c r="J334" t="s">
        <v>1075</v>
      </c>
      <c r="K334" t="s">
        <v>50</v>
      </c>
      <c r="L334" s="48">
        <v>408</v>
      </c>
    </row>
    <row r="335" spans="1:12">
      <c r="A335">
        <v>4306379</v>
      </c>
      <c r="B335" s="52">
        <v>757581</v>
      </c>
      <c r="C335" t="s">
        <v>1903</v>
      </c>
      <c r="D335" t="s">
        <v>1243</v>
      </c>
      <c r="E335" t="s">
        <v>1901</v>
      </c>
      <c r="F335" t="s">
        <v>1902</v>
      </c>
      <c r="G335" t="s">
        <v>102</v>
      </c>
      <c r="H335" s="49">
        <v>43495</v>
      </c>
      <c r="I335" t="s">
        <v>45</v>
      </c>
      <c r="J335" t="s">
        <v>1075</v>
      </c>
      <c r="K335" t="s">
        <v>50</v>
      </c>
      <c r="L335" s="48">
        <v>408</v>
      </c>
    </row>
    <row r="336" spans="1:12">
      <c r="A336">
        <v>4307790</v>
      </c>
      <c r="B336" s="52">
        <v>46875</v>
      </c>
      <c r="C336" t="s">
        <v>1906</v>
      </c>
      <c r="D336" t="s">
        <v>1243</v>
      </c>
      <c r="E336" t="s">
        <v>1904</v>
      </c>
      <c r="F336" t="s">
        <v>1905</v>
      </c>
      <c r="G336" t="s">
        <v>102</v>
      </c>
      <c r="H336" s="49">
        <v>43662</v>
      </c>
      <c r="I336" t="s">
        <v>45</v>
      </c>
      <c r="J336" t="s">
        <v>1075</v>
      </c>
      <c r="K336" t="s">
        <v>50</v>
      </c>
      <c r="L336" s="48">
        <v>267</v>
      </c>
    </row>
    <row r="337" spans="1:12">
      <c r="A337">
        <v>4307639</v>
      </c>
      <c r="B337" s="52">
        <v>1128812</v>
      </c>
      <c r="C337" t="s">
        <v>1909</v>
      </c>
      <c r="D337" t="s">
        <v>1243</v>
      </c>
      <c r="E337" t="s">
        <v>1907</v>
      </c>
      <c r="F337" t="s">
        <v>1908</v>
      </c>
      <c r="G337" t="s">
        <v>102</v>
      </c>
      <c r="H337" s="49">
        <v>43495</v>
      </c>
      <c r="I337" t="s">
        <v>45</v>
      </c>
      <c r="J337" t="s">
        <v>1075</v>
      </c>
      <c r="K337" t="s">
        <v>50</v>
      </c>
      <c r="L337" s="48">
        <v>408</v>
      </c>
    </row>
    <row r="338" spans="1:12">
      <c r="A338">
        <v>4308028</v>
      </c>
      <c r="B338" s="52">
        <v>46875</v>
      </c>
      <c r="C338" t="s">
        <v>1912</v>
      </c>
      <c r="D338" t="s">
        <v>1243</v>
      </c>
      <c r="E338" t="s">
        <v>1910</v>
      </c>
      <c r="F338" t="s">
        <v>1911</v>
      </c>
      <c r="G338" t="s">
        <v>102</v>
      </c>
      <c r="H338" s="49">
        <v>43662</v>
      </c>
      <c r="I338" t="s">
        <v>45</v>
      </c>
      <c r="J338" t="s">
        <v>1075</v>
      </c>
      <c r="K338" t="s">
        <v>50</v>
      </c>
      <c r="L338" s="48">
        <v>267</v>
      </c>
    </row>
    <row r="339" spans="1:12">
      <c r="A339">
        <v>4298498</v>
      </c>
      <c r="B339" s="52">
        <v>15000</v>
      </c>
      <c r="C339" t="s">
        <v>1915</v>
      </c>
      <c r="D339" t="s">
        <v>1243</v>
      </c>
      <c r="E339" t="s">
        <v>1913</v>
      </c>
      <c r="F339" t="s">
        <v>1914</v>
      </c>
      <c r="G339" t="s">
        <v>102</v>
      </c>
      <c r="H339" s="49">
        <v>43495</v>
      </c>
      <c r="I339" t="s">
        <v>45</v>
      </c>
      <c r="J339" t="s">
        <v>1075</v>
      </c>
      <c r="K339" t="s">
        <v>50</v>
      </c>
      <c r="L339" s="48">
        <v>408</v>
      </c>
    </row>
    <row r="340" spans="1:12">
      <c r="A340">
        <v>4298888</v>
      </c>
      <c r="B340" s="52">
        <v>717581</v>
      </c>
      <c r="C340" t="s">
        <v>1918</v>
      </c>
      <c r="D340" t="s">
        <v>1243</v>
      </c>
      <c r="E340" t="s">
        <v>1916</v>
      </c>
      <c r="F340" t="s">
        <v>1917</v>
      </c>
      <c r="G340" t="s">
        <v>102</v>
      </c>
      <c r="H340" s="49">
        <v>43495</v>
      </c>
      <c r="I340" t="s">
        <v>45</v>
      </c>
      <c r="J340" t="s">
        <v>1075</v>
      </c>
      <c r="K340" t="s">
        <v>50</v>
      </c>
      <c r="L340" s="48">
        <v>408</v>
      </c>
    </row>
    <row r="341" spans="1:12">
      <c r="A341">
        <v>4309136</v>
      </c>
      <c r="B341" s="52">
        <v>32800</v>
      </c>
      <c r="C341" t="s">
        <v>1921</v>
      </c>
      <c r="D341" t="s">
        <v>1243</v>
      </c>
      <c r="E341" t="s">
        <v>1919</v>
      </c>
      <c r="F341" t="s">
        <v>1920</v>
      </c>
      <c r="G341" t="s">
        <v>102</v>
      </c>
      <c r="H341" s="49">
        <v>43495</v>
      </c>
      <c r="I341" t="s">
        <v>45</v>
      </c>
      <c r="J341" t="s">
        <v>1075</v>
      </c>
      <c r="K341" t="s">
        <v>1025</v>
      </c>
      <c r="L341" s="48">
        <v>408</v>
      </c>
    </row>
    <row r="342" spans="1:12">
      <c r="A342">
        <v>4309611</v>
      </c>
      <c r="B342" s="52">
        <v>25800</v>
      </c>
      <c r="C342" t="s">
        <v>1924</v>
      </c>
      <c r="D342" t="s">
        <v>1243</v>
      </c>
      <c r="E342" t="s">
        <v>1922</v>
      </c>
      <c r="F342" t="s">
        <v>1923</v>
      </c>
      <c r="G342" t="s">
        <v>102</v>
      </c>
      <c r="H342" s="49">
        <v>43495</v>
      </c>
      <c r="I342" t="s">
        <v>45</v>
      </c>
      <c r="J342" t="s">
        <v>1075</v>
      </c>
      <c r="K342" t="s">
        <v>50</v>
      </c>
      <c r="L342" s="48">
        <v>408</v>
      </c>
    </row>
    <row r="343" spans="1:12">
      <c r="A343">
        <v>4309684</v>
      </c>
      <c r="B343" s="52">
        <v>129900</v>
      </c>
      <c r="C343" t="s">
        <v>1927</v>
      </c>
      <c r="D343" t="s">
        <v>1243</v>
      </c>
      <c r="E343" t="s">
        <v>1925</v>
      </c>
      <c r="F343" t="s">
        <v>1926</v>
      </c>
      <c r="G343" t="s">
        <v>102</v>
      </c>
      <c r="H343" s="49">
        <v>43495</v>
      </c>
      <c r="I343" t="s">
        <v>45</v>
      </c>
      <c r="J343" t="s">
        <v>1075</v>
      </c>
      <c r="K343" t="s">
        <v>50</v>
      </c>
      <c r="L343" s="48">
        <v>408</v>
      </c>
    </row>
    <row r="344" spans="1:12">
      <c r="A344">
        <v>4313280</v>
      </c>
      <c r="B344" s="52">
        <v>15000</v>
      </c>
      <c r="C344" t="s">
        <v>1930</v>
      </c>
      <c r="D344" t="s">
        <v>1243</v>
      </c>
      <c r="E344" t="s">
        <v>1928</v>
      </c>
      <c r="F344" t="s">
        <v>1929</v>
      </c>
      <c r="G344" t="s">
        <v>102</v>
      </c>
      <c r="H344" s="49">
        <v>43495</v>
      </c>
      <c r="I344" t="s">
        <v>45</v>
      </c>
      <c r="J344" t="s">
        <v>1075</v>
      </c>
      <c r="K344" t="s">
        <v>50</v>
      </c>
      <c r="L344" s="48">
        <v>408</v>
      </c>
    </row>
    <row r="345" spans="1:12">
      <c r="A345">
        <v>4313371</v>
      </c>
      <c r="B345" s="52">
        <v>38500</v>
      </c>
      <c r="C345" t="s">
        <v>1933</v>
      </c>
      <c r="D345" t="s">
        <v>1243</v>
      </c>
      <c r="E345" t="s">
        <v>1931</v>
      </c>
      <c r="F345" t="s">
        <v>1932</v>
      </c>
      <c r="G345" t="s">
        <v>102</v>
      </c>
      <c r="H345" s="49">
        <v>43495</v>
      </c>
      <c r="I345" t="s">
        <v>45</v>
      </c>
      <c r="J345" t="s">
        <v>1075</v>
      </c>
      <c r="K345" t="s">
        <v>50</v>
      </c>
      <c r="L345" s="48">
        <v>408</v>
      </c>
    </row>
    <row r="346" spans="1:12">
      <c r="A346">
        <v>4313485</v>
      </c>
      <c r="B346" s="52">
        <v>1904129</v>
      </c>
      <c r="C346" t="s">
        <v>1936</v>
      </c>
      <c r="D346" t="s">
        <v>1243</v>
      </c>
      <c r="E346" t="s">
        <v>1934</v>
      </c>
      <c r="F346" t="s">
        <v>1935</v>
      </c>
      <c r="G346" t="s">
        <v>102</v>
      </c>
      <c r="H346" s="49">
        <v>43495</v>
      </c>
      <c r="I346" t="s">
        <v>45</v>
      </c>
      <c r="J346" t="s">
        <v>1075</v>
      </c>
      <c r="K346" t="s">
        <v>50</v>
      </c>
      <c r="L346" s="48">
        <v>408</v>
      </c>
    </row>
    <row r="347" spans="1:12">
      <c r="A347">
        <v>4313640</v>
      </c>
      <c r="B347" s="52">
        <v>1066312</v>
      </c>
      <c r="C347" t="s">
        <v>1939</v>
      </c>
      <c r="D347" t="s">
        <v>1243</v>
      </c>
      <c r="E347" t="s">
        <v>1937</v>
      </c>
      <c r="F347" t="s">
        <v>1938</v>
      </c>
      <c r="G347" t="s">
        <v>102</v>
      </c>
      <c r="H347" s="49">
        <v>43495</v>
      </c>
      <c r="I347" t="s">
        <v>45</v>
      </c>
      <c r="J347" t="s">
        <v>1075</v>
      </c>
      <c r="K347" t="s">
        <v>50</v>
      </c>
      <c r="L347" s="48">
        <v>408</v>
      </c>
    </row>
    <row r="348" spans="1:12">
      <c r="A348">
        <v>4318511</v>
      </c>
      <c r="B348" s="52">
        <v>1066312</v>
      </c>
      <c r="C348" t="s">
        <v>1942</v>
      </c>
      <c r="D348" t="s">
        <v>1243</v>
      </c>
      <c r="E348" t="s">
        <v>1940</v>
      </c>
      <c r="F348" t="s">
        <v>1941</v>
      </c>
      <c r="G348" t="s">
        <v>102</v>
      </c>
      <c r="H348" s="49">
        <v>43662</v>
      </c>
      <c r="I348" t="s">
        <v>45</v>
      </c>
      <c r="J348" t="s">
        <v>1075</v>
      </c>
      <c r="K348" t="s">
        <v>50</v>
      </c>
      <c r="L348" s="48">
        <v>267</v>
      </c>
    </row>
    <row r="349" spans="1:12">
      <c r="A349">
        <v>4321809</v>
      </c>
      <c r="B349" s="52">
        <v>409160</v>
      </c>
      <c r="C349" t="s">
        <v>1945</v>
      </c>
      <c r="D349" t="s">
        <v>1243</v>
      </c>
      <c r="E349" t="s">
        <v>1943</v>
      </c>
      <c r="F349" t="s">
        <v>1944</v>
      </c>
      <c r="G349" t="s">
        <v>102</v>
      </c>
      <c r="H349" s="49">
        <v>43662</v>
      </c>
      <c r="I349" t="s">
        <v>45</v>
      </c>
      <c r="J349" t="s">
        <v>1075</v>
      </c>
      <c r="K349" t="s">
        <v>50</v>
      </c>
      <c r="L349" s="48">
        <v>267</v>
      </c>
    </row>
    <row r="350" spans="1:12">
      <c r="A350">
        <v>4324333</v>
      </c>
      <c r="B350" s="52">
        <v>1066312</v>
      </c>
      <c r="C350" t="s">
        <v>1948</v>
      </c>
      <c r="D350" t="s">
        <v>1243</v>
      </c>
      <c r="E350" t="s">
        <v>1946</v>
      </c>
      <c r="F350" t="s">
        <v>1947</v>
      </c>
      <c r="G350" t="s">
        <v>102</v>
      </c>
      <c r="H350" s="49">
        <v>43662</v>
      </c>
      <c r="I350" t="s">
        <v>45</v>
      </c>
      <c r="J350" t="s">
        <v>1075</v>
      </c>
      <c r="K350" t="s">
        <v>50</v>
      </c>
      <c r="L350" s="48">
        <v>267</v>
      </c>
    </row>
    <row r="351" spans="1:12">
      <c r="A351">
        <v>4325470</v>
      </c>
      <c r="B351" s="52">
        <v>381232</v>
      </c>
      <c r="C351" t="s">
        <v>1951</v>
      </c>
      <c r="D351" t="s">
        <v>1243</v>
      </c>
      <c r="E351" t="s">
        <v>1949</v>
      </c>
      <c r="F351" t="s">
        <v>1950</v>
      </c>
      <c r="G351" t="s">
        <v>102</v>
      </c>
      <c r="H351" s="49">
        <v>43662</v>
      </c>
      <c r="I351" t="s">
        <v>45</v>
      </c>
      <c r="J351" t="s">
        <v>1075</v>
      </c>
      <c r="K351" t="s">
        <v>50</v>
      </c>
      <c r="L351" s="48">
        <v>267</v>
      </c>
    </row>
    <row r="352" spans="1:12">
      <c r="A352">
        <v>4326743</v>
      </c>
      <c r="B352" s="52">
        <v>1904129</v>
      </c>
      <c r="C352" t="s">
        <v>1954</v>
      </c>
      <c r="D352" t="s">
        <v>1243</v>
      </c>
      <c r="E352" t="s">
        <v>1952</v>
      </c>
      <c r="F352" t="s">
        <v>1953</v>
      </c>
      <c r="G352" t="s">
        <v>102</v>
      </c>
      <c r="H352" s="49">
        <v>43662</v>
      </c>
      <c r="I352" t="s">
        <v>45</v>
      </c>
      <c r="J352" t="s">
        <v>1075</v>
      </c>
      <c r="K352" t="s">
        <v>50</v>
      </c>
      <c r="L352" s="48">
        <v>267</v>
      </c>
    </row>
    <row r="353" spans="1:12">
      <c r="A353">
        <v>4325806</v>
      </c>
      <c r="B353" s="52">
        <v>171600</v>
      </c>
      <c r="C353" t="s">
        <v>1957</v>
      </c>
      <c r="D353" t="s">
        <v>1243</v>
      </c>
      <c r="E353" t="s">
        <v>1955</v>
      </c>
      <c r="F353" t="s">
        <v>1956</v>
      </c>
      <c r="G353" t="s">
        <v>102</v>
      </c>
      <c r="H353" s="49">
        <v>43662</v>
      </c>
      <c r="I353" t="s">
        <v>45</v>
      </c>
      <c r="J353" t="s">
        <v>1075</v>
      </c>
      <c r="K353" t="s">
        <v>50</v>
      </c>
      <c r="L353" s="48">
        <v>267</v>
      </c>
    </row>
    <row r="354" spans="1:12">
      <c r="A354">
        <v>4326345</v>
      </c>
      <c r="B354" s="52">
        <v>106500</v>
      </c>
      <c r="C354" t="s">
        <v>1960</v>
      </c>
      <c r="D354" t="s">
        <v>1243</v>
      </c>
      <c r="E354" t="s">
        <v>1958</v>
      </c>
      <c r="F354" t="s">
        <v>1959</v>
      </c>
      <c r="G354" t="s">
        <v>102</v>
      </c>
      <c r="H354" s="49">
        <v>43662</v>
      </c>
      <c r="I354" t="s">
        <v>45</v>
      </c>
      <c r="J354" t="s">
        <v>1075</v>
      </c>
      <c r="K354" t="s">
        <v>50</v>
      </c>
      <c r="L354" s="48">
        <v>267</v>
      </c>
    </row>
    <row r="355" spans="1:12">
      <c r="A355">
        <v>4327664</v>
      </c>
      <c r="B355" s="52">
        <v>288025</v>
      </c>
      <c r="C355" t="s">
        <v>1963</v>
      </c>
      <c r="D355" t="s">
        <v>1243</v>
      </c>
      <c r="E355" t="s">
        <v>1961</v>
      </c>
      <c r="F355" t="s">
        <v>1962</v>
      </c>
      <c r="G355" t="s">
        <v>102</v>
      </c>
      <c r="H355" s="49">
        <v>43662</v>
      </c>
      <c r="I355" t="s">
        <v>45</v>
      </c>
      <c r="J355" t="s">
        <v>1075</v>
      </c>
      <c r="K355" t="s">
        <v>50</v>
      </c>
      <c r="L355" s="48">
        <v>267</v>
      </c>
    </row>
    <row r="356" spans="1:12">
      <c r="A356">
        <v>4323033</v>
      </c>
      <c r="B356" s="52">
        <v>218700</v>
      </c>
      <c r="C356" t="s">
        <v>1966</v>
      </c>
      <c r="D356" t="s">
        <v>1243</v>
      </c>
      <c r="E356" t="s">
        <v>1964</v>
      </c>
      <c r="F356" t="s">
        <v>1965</v>
      </c>
      <c r="G356" t="s">
        <v>102</v>
      </c>
      <c r="H356" s="49">
        <v>43662</v>
      </c>
      <c r="I356" t="s">
        <v>45</v>
      </c>
      <c r="J356" t="s">
        <v>1075</v>
      </c>
      <c r="K356" t="s">
        <v>50</v>
      </c>
      <c r="L356" s="48">
        <v>267</v>
      </c>
    </row>
    <row r="357" spans="1:12">
      <c r="A357">
        <v>4333060</v>
      </c>
      <c r="B357" s="52">
        <v>12400</v>
      </c>
      <c r="C357" t="s">
        <v>1969</v>
      </c>
      <c r="D357" t="s">
        <v>1243</v>
      </c>
      <c r="E357" t="s">
        <v>1967</v>
      </c>
      <c r="F357" t="s">
        <v>1968</v>
      </c>
      <c r="G357" t="s">
        <v>102</v>
      </c>
      <c r="H357" s="49">
        <v>43837</v>
      </c>
      <c r="I357" t="s">
        <v>45</v>
      </c>
      <c r="J357" t="s">
        <v>1075</v>
      </c>
      <c r="K357" t="s">
        <v>50</v>
      </c>
      <c r="L357" s="48">
        <v>58</v>
      </c>
    </row>
    <row r="358" spans="1:12">
      <c r="A358">
        <v>4333064</v>
      </c>
      <c r="B358" s="52">
        <v>12400</v>
      </c>
      <c r="C358" t="s">
        <v>1972</v>
      </c>
      <c r="D358" t="s">
        <v>1243</v>
      </c>
      <c r="E358" t="s">
        <v>1970</v>
      </c>
      <c r="F358" t="s">
        <v>1971</v>
      </c>
      <c r="G358" t="s">
        <v>102</v>
      </c>
      <c r="H358" s="49">
        <v>43837</v>
      </c>
      <c r="I358" t="s">
        <v>45</v>
      </c>
      <c r="J358" t="s">
        <v>1075</v>
      </c>
      <c r="K358" t="s">
        <v>50</v>
      </c>
      <c r="L358" s="48">
        <v>58</v>
      </c>
    </row>
    <row r="359" spans="1:12">
      <c r="A359">
        <v>4334242</v>
      </c>
      <c r="B359" s="52">
        <v>12400</v>
      </c>
      <c r="C359" t="s">
        <v>1975</v>
      </c>
      <c r="D359" t="s">
        <v>1243</v>
      </c>
      <c r="E359" t="s">
        <v>1973</v>
      </c>
      <c r="F359" t="s">
        <v>1974</v>
      </c>
      <c r="G359" t="s">
        <v>102</v>
      </c>
      <c r="H359" s="49">
        <v>43837</v>
      </c>
      <c r="I359" t="s">
        <v>45</v>
      </c>
      <c r="J359" t="s">
        <v>1075</v>
      </c>
      <c r="K359" t="s">
        <v>50</v>
      </c>
      <c r="L359" s="48">
        <v>58</v>
      </c>
    </row>
    <row r="360" spans="1:12">
      <c r="A360">
        <v>4328561</v>
      </c>
      <c r="B360" s="52">
        <v>69600</v>
      </c>
      <c r="C360" t="s">
        <v>1978</v>
      </c>
      <c r="D360" t="s">
        <v>1243</v>
      </c>
      <c r="E360" t="s">
        <v>1976</v>
      </c>
      <c r="F360" t="s">
        <v>1977</v>
      </c>
      <c r="G360" t="s">
        <v>102</v>
      </c>
      <c r="H360" s="49">
        <v>43837</v>
      </c>
      <c r="I360" t="s">
        <v>45</v>
      </c>
      <c r="J360" t="s">
        <v>1075</v>
      </c>
      <c r="K360" t="s">
        <v>50</v>
      </c>
      <c r="L360" s="48">
        <v>58</v>
      </c>
    </row>
    <row r="361" spans="1:12">
      <c r="A361">
        <v>4332783</v>
      </c>
      <c r="B361" s="52">
        <v>15300</v>
      </c>
      <c r="C361" t="s">
        <v>1981</v>
      </c>
      <c r="D361" t="s">
        <v>1243</v>
      </c>
      <c r="E361" t="s">
        <v>1979</v>
      </c>
      <c r="F361" t="s">
        <v>1980</v>
      </c>
      <c r="G361" t="s">
        <v>102</v>
      </c>
      <c r="H361" s="49">
        <v>43837</v>
      </c>
      <c r="I361" t="s">
        <v>45</v>
      </c>
      <c r="J361" t="s">
        <v>1075</v>
      </c>
      <c r="K361" t="s">
        <v>50</v>
      </c>
      <c r="L361" s="48">
        <v>58</v>
      </c>
    </row>
    <row r="362" spans="1:12">
      <c r="A362">
        <v>4334256</v>
      </c>
      <c r="B362" s="52">
        <v>79200</v>
      </c>
      <c r="C362" t="s">
        <v>1984</v>
      </c>
      <c r="D362" t="s">
        <v>1243</v>
      </c>
      <c r="E362" t="s">
        <v>1982</v>
      </c>
      <c r="F362" t="s">
        <v>1983</v>
      </c>
      <c r="G362" t="s">
        <v>102</v>
      </c>
      <c r="H362" s="49">
        <v>43837</v>
      </c>
      <c r="I362" t="s">
        <v>45</v>
      </c>
      <c r="J362" t="s">
        <v>1075</v>
      </c>
      <c r="K362" t="s">
        <v>50</v>
      </c>
      <c r="L362" s="48">
        <v>58</v>
      </c>
    </row>
    <row r="363" spans="1:12">
      <c r="A363">
        <v>4337198</v>
      </c>
      <c r="B363" s="52">
        <v>483600</v>
      </c>
      <c r="C363" t="s">
        <v>1987</v>
      </c>
      <c r="D363" t="s">
        <v>1243</v>
      </c>
      <c r="E363" t="s">
        <v>1985</v>
      </c>
      <c r="F363" t="s">
        <v>1986</v>
      </c>
      <c r="G363" t="s">
        <v>102</v>
      </c>
      <c r="H363" s="49">
        <v>43837</v>
      </c>
      <c r="I363" t="s">
        <v>45</v>
      </c>
      <c r="J363" t="s">
        <v>1075</v>
      </c>
      <c r="K363" t="s">
        <v>50</v>
      </c>
      <c r="L363" s="48">
        <v>58</v>
      </c>
    </row>
    <row r="364" spans="1:12">
      <c r="A364">
        <v>4341611</v>
      </c>
      <c r="B364" s="52">
        <v>108590</v>
      </c>
      <c r="C364" t="s">
        <v>1990</v>
      </c>
      <c r="D364" t="s">
        <v>1243</v>
      </c>
      <c r="E364" t="s">
        <v>1988</v>
      </c>
      <c r="F364" t="s">
        <v>1989</v>
      </c>
      <c r="G364" t="s">
        <v>102</v>
      </c>
      <c r="H364" s="49">
        <v>43837</v>
      </c>
      <c r="I364" t="s">
        <v>45</v>
      </c>
      <c r="J364" t="s">
        <v>1075</v>
      </c>
      <c r="K364" t="s">
        <v>962</v>
      </c>
      <c r="L364" s="48">
        <v>58</v>
      </c>
    </row>
    <row r="365" spans="1:12">
      <c r="A365">
        <v>4329550</v>
      </c>
      <c r="B365" s="52">
        <v>103500</v>
      </c>
      <c r="C365" t="s">
        <v>1993</v>
      </c>
      <c r="D365" t="s">
        <v>1243</v>
      </c>
      <c r="E365" t="s">
        <v>1991</v>
      </c>
      <c r="F365" t="s">
        <v>1992</v>
      </c>
      <c r="G365" t="s">
        <v>102</v>
      </c>
      <c r="H365" s="49">
        <v>43837</v>
      </c>
      <c r="I365" t="s">
        <v>45</v>
      </c>
      <c r="J365" t="s">
        <v>1075</v>
      </c>
      <c r="K365" t="s">
        <v>50</v>
      </c>
      <c r="L365" s="48">
        <v>58</v>
      </c>
    </row>
    <row r="366" spans="1:12">
      <c r="A366">
        <v>4330376</v>
      </c>
      <c r="B366" s="52">
        <v>1066312</v>
      </c>
      <c r="C366" t="s">
        <v>1996</v>
      </c>
      <c r="D366" t="s">
        <v>1243</v>
      </c>
      <c r="E366" t="s">
        <v>1994</v>
      </c>
      <c r="F366" t="s">
        <v>1995</v>
      </c>
      <c r="G366" t="s">
        <v>102</v>
      </c>
      <c r="H366" s="49">
        <v>43837</v>
      </c>
      <c r="I366" t="s">
        <v>45</v>
      </c>
      <c r="J366" t="s">
        <v>1075</v>
      </c>
      <c r="K366" t="s">
        <v>50</v>
      </c>
      <c r="L366" s="48">
        <v>58</v>
      </c>
    </row>
    <row r="367" spans="1:12">
      <c r="A367">
        <v>4349581</v>
      </c>
      <c r="B367" s="52">
        <v>42000</v>
      </c>
      <c r="C367" t="s">
        <v>1999</v>
      </c>
      <c r="D367" t="s">
        <v>1243</v>
      </c>
      <c r="E367" t="s">
        <v>1997</v>
      </c>
      <c r="F367" t="s">
        <v>1998</v>
      </c>
      <c r="G367" t="s">
        <v>102</v>
      </c>
      <c r="H367" s="49">
        <v>43837</v>
      </c>
      <c r="I367" t="s">
        <v>45</v>
      </c>
      <c r="J367" t="s">
        <v>1075</v>
      </c>
      <c r="K367" t="s">
        <v>50</v>
      </c>
      <c r="L367" s="48">
        <v>58</v>
      </c>
    </row>
    <row r="368" spans="1:12">
      <c r="A368">
        <v>4354166</v>
      </c>
      <c r="B368" s="52">
        <v>112900</v>
      </c>
      <c r="C368" t="s">
        <v>2002</v>
      </c>
      <c r="D368" t="s">
        <v>1243</v>
      </c>
      <c r="E368" t="s">
        <v>2000</v>
      </c>
      <c r="F368" t="s">
        <v>2001</v>
      </c>
      <c r="G368" t="s">
        <v>102</v>
      </c>
      <c r="H368" s="49">
        <v>43837</v>
      </c>
      <c r="I368" t="s">
        <v>45</v>
      </c>
      <c r="J368" t="s">
        <v>1075</v>
      </c>
      <c r="K368" t="s">
        <v>50</v>
      </c>
      <c r="L368" s="48">
        <v>58</v>
      </c>
    </row>
    <row r="369" spans="1:12">
      <c r="A369">
        <v>4352731</v>
      </c>
      <c r="B369" s="52">
        <v>197100</v>
      </c>
      <c r="C369" t="s">
        <v>2005</v>
      </c>
      <c r="D369" t="s">
        <v>1243</v>
      </c>
      <c r="E369" t="s">
        <v>2003</v>
      </c>
      <c r="F369" t="s">
        <v>2004</v>
      </c>
      <c r="G369" t="s">
        <v>102</v>
      </c>
      <c r="H369" s="49">
        <v>43837</v>
      </c>
      <c r="I369" t="s">
        <v>45</v>
      </c>
      <c r="J369" t="s">
        <v>1075</v>
      </c>
      <c r="K369" t="s">
        <v>50</v>
      </c>
      <c r="L369" s="48">
        <v>58</v>
      </c>
    </row>
    <row r="370" spans="1:12">
      <c r="A370">
        <v>4321385</v>
      </c>
      <c r="B370" s="52">
        <v>58100</v>
      </c>
      <c r="C370" t="s">
        <v>2008</v>
      </c>
      <c r="D370" t="s">
        <v>1243</v>
      </c>
      <c r="E370" t="s">
        <v>2006</v>
      </c>
      <c r="F370" t="s">
        <v>2007</v>
      </c>
      <c r="G370" t="s">
        <v>102</v>
      </c>
      <c r="H370" s="49">
        <v>43662</v>
      </c>
      <c r="I370" t="s">
        <v>45</v>
      </c>
      <c r="J370" t="s">
        <v>1075</v>
      </c>
      <c r="K370" t="s">
        <v>50</v>
      </c>
      <c r="L370" s="48">
        <v>267</v>
      </c>
    </row>
    <row r="371" spans="1:12">
      <c r="A371">
        <v>4322533</v>
      </c>
      <c r="B371" s="52">
        <v>101300</v>
      </c>
      <c r="C371" t="s">
        <v>2011</v>
      </c>
      <c r="D371" t="s">
        <v>1243</v>
      </c>
      <c r="E371" t="s">
        <v>2009</v>
      </c>
      <c r="F371" t="s">
        <v>2010</v>
      </c>
      <c r="G371" t="s">
        <v>102</v>
      </c>
      <c r="H371" s="49">
        <v>43662</v>
      </c>
      <c r="I371" t="s">
        <v>45</v>
      </c>
      <c r="J371" t="s">
        <v>1075</v>
      </c>
      <c r="K371" t="s">
        <v>50</v>
      </c>
      <c r="L371" s="48">
        <v>267</v>
      </c>
    </row>
    <row r="372" spans="1:12">
      <c r="B372" s="77"/>
    </row>
    <row r="373" spans="1:12">
      <c r="B373" s="77"/>
    </row>
  </sheetData>
  <autoFilter ref="A1:M371" xr:uid="{5F51595E-CFB1-4CE0-BB48-20C07C81AE1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CARTERA H SOATA</vt:lpstr>
      <vt:lpstr>CRUCE</vt:lpstr>
      <vt:lpstr>RESUMEN</vt:lpstr>
      <vt:lpstr>DEVOLUCIONES</vt:lpstr>
      <vt:lpstr>PAGOS</vt:lpstr>
      <vt:lpstr>GLOSAS X CONCILIAR</vt:lpstr>
      <vt:lpstr>CARTERA COOSALUD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Johana Ruiz Wilches</dc:creator>
  <cp:lastModifiedBy>Leidy Johana Ruiz Wilches</cp:lastModifiedBy>
  <dcterms:created xsi:type="dcterms:W3CDTF">2020-07-07T15:14:58Z</dcterms:created>
  <dcterms:modified xsi:type="dcterms:W3CDTF">2020-07-07T23:31:41Z</dcterms:modified>
</cp:coreProperties>
</file>